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'DC16'!$A$1:$K$34</definedName>
    <definedName name="_xlnm.Print_Area" localSheetId="11">'DC18'!$A$1:$K$34</definedName>
    <definedName name="_xlnm.Print_Area" localSheetId="18">'DC19'!$A$1:$K$34</definedName>
    <definedName name="_xlnm.Print_Area" localSheetId="23">'DC20'!$A$1:$K$34</definedName>
    <definedName name="_xlnm.Print_Area" localSheetId="2">'FS161'!$A$1:$K$34</definedName>
    <definedName name="_xlnm.Print_Area" localSheetId="3">'FS162'!$A$1:$K$34</definedName>
    <definedName name="_xlnm.Print_Area" localSheetId="4">'FS163'!$A$1:$K$34</definedName>
    <definedName name="_xlnm.Print_Area" localSheetId="6">'FS181'!$A$1:$K$34</definedName>
    <definedName name="_xlnm.Print_Area" localSheetId="7">'FS182'!$A$1:$K$34</definedName>
    <definedName name="_xlnm.Print_Area" localSheetId="8">'FS183'!$A$1:$K$34</definedName>
    <definedName name="_xlnm.Print_Area" localSheetId="9">'FS184'!$A$1:$K$34</definedName>
    <definedName name="_xlnm.Print_Area" localSheetId="10">'FS185'!$A$1:$K$34</definedName>
    <definedName name="_xlnm.Print_Area" localSheetId="12">'FS191'!$A$1:$K$34</definedName>
    <definedName name="_xlnm.Print_Area" localSheetId="13">'FS192'!$A$1:$K$34</definedName>
    <definedName name="_xlnm.Print_Area" localSheetId="14">'FS193'!$A$1:$K$34</definedName>
    <definedName name="_xlnm.Print_Area" localSheetId="15">'FS194'!$A$1:$K$34</definedName>
    <definedName name="_xlnm.Print_Area" localSheetId="16">'FS195'!$A$1:$K$34</definedName>
    <definedName name="_xlnm.Print_Area" localSheetId="17">'FS196'!$A$1:$K$34</definedName>
    <definedName name="_xlnm.Print_Area" localSheetId="19">'FS201'!$A$1:$K$34</definedName>
    <definedName name="_xlnm.Print_Area" localSheetId="20">'FS203'!$A$1:$K$34</definedName>
    <definedName name="_xlnm.Print_Area" localSheetId="21">'FS204'!$A$1:$K$34</definedName>
    <definedName name="_xlnm.Print_Area" localSheetId="22">'FS205'!$A$1:$K$34</definedName>
    <definedName name="_xlnm.Print_Area" localSheetId="1">'MAN'!$A$1:$K$34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<sst xmlns="http://schemas.openxmlformats.org/spreadsheetml/2006/main" count="984" uniqueCount="63">
  <si>
    <t>Free State: Mangaung(MAN)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</si>
  <si>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</si>
  <si>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</si>
  <si>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</si>
  <si>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</si>
  <si>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</si>
  <si>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</si>
  <si>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</si>
  <si>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</si>
  <si>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</si>
  <si>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</si>
  <si>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</si>
  <si>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</si>
  <si>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</si>
  <si>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</si>
  <si>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</si>
  <si>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</si>
  <si>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</si>
  <si>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</si>
  <si>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</si>
  <si>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</si>
  <si>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</si>
  <si>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</si>
  <si>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</si>
  <si>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</si>
  <si>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</si>
  <si>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</si>
  <si>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</si>
  <si>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</si>
  <si>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</si>
  <si>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</si>
  <si>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</si>
  <si>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</si>
  <si>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</si>
  <si>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</si>
  <si>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</si>
  <si>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</si>
  <si>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</si>
  <si>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</si>
  <si>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</si>
  <si>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Free State: Letsemeng(FS161)</t>
  </si>
  <si>
    <t>Free State: Kopanong(FS162)</t>
  </si>
  <si>
    <t>Free State: Mohokare(FS163)</t>
  </si>
  <si>
    <t>Free State: Xhariep(DC16)</t>
  </si>
  <si>
    <t>Free State: Masilonyana(FS181)</t>
  </si>
  <si>
    <t>Free State: Tokologo(FS182)</t>
  </si>
  <si>
    <t>Free State: Tswelopele(FS183)</t>
  </si>
  <si>
    <t>Free State: Matjhabeng(FS184)</t>
  </si>
  <si>
    <t>Free State: Nala(FS185)</t>
  </si>
  <si>
    <t>Free State: Lejweleputswa(DC18)</t>
  </si>
  <si>
    <t>Free State: Setsoto(FS191)</t>
  </si>
  <si>
    <t>Free State: Dihlabeng(FS192)</t>
  </si>
  <si>
    <t>Free State: Nketoana(FS193)</t>
  </si>
  <si>
    <t>Free State: Maluti-a-Phofung(FS194)</t>
  </si>
  <si>
    <t>Free State: Phumelela(FS195)</t>
  </si>
  <si>
    <t>Free State: Mantsopa(FS196)</t>
  </si>
  <si>
    <t>Free State: Thabo Mofutsanyana(DC19)</t>
  </si>
  <si>
    <t>Free State: Moqhaka(FS201)</t>
  </si>
  <si>
    <t>Free State: Ngwathe(FS203)</t>
  </si>
  <si>
    <t>Free State: Metsimaholo(FS204)</t>
  </si>
  <si>
    <t>Free State: Mafube(FS205)</t>
  </si>
  <si>
    <t>Free State: Fezile Dabi(DC20)</t>
  </si>
  <si>
    <t>CONSOLIDATION FOR FREE STATE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</si>
</sst>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2570976225</v>
      </c>
      <c r="D8" s="43">
        <v>2640518816</v>
      </c>
      <c r="E8" s="43">
        <v>2629721584</v>
      </c>
      <c r="F8" s="43">
        <v>2819710657</v>
      </c>
      <c r="G8" s="44">
        <v>2918156819</v>
      </c>
      <c r="H8" s="45">
        <v>3121130197</v>
      </c>
      <c r="I8" s="22">
        <f>IF($E8=0,0,(($F8/$E8)-1)*100)</f>
        <v>7.22468394205491</v>
      </c>
      <c r="J8" s="23">
        <f>IF($E8=0,0,((($H8/$E8)^(1/3))-1)*100)</f>
        <v>5.876775147395419</v>
      </c>
      <c r="K8" s="2"/>
    </row>
    <row r="9" spans="1:11" ht="12.75">
      <c r="A9" s="5"/>
      <c r="B9" s="21" t="s">
        <v>17</v>
      </c>
      <c r="C9" s="43">
        <v>9175222730</v>
      </c>
      <c r="D9" s="43">
        <v>9539759281</v>
      </c>
      <c r="E9" s="43">
        <v>8337877325</v>
      </c>
      <c r="F9" s="43">
        <v>10160911771</v>
      </c>
      <c r="G9" s="44">
        <v>10639595393</v>
      </c>
      <c r="H9" s="45">
        <v>11352212191</v>
      </c>
      <c r="I9" s="22">
        <f>IF($E9=0,0,(($F9/$E9)-1)*100)</f>
        <v>21.864491104155228</v>
      </c>
      <c r="J9" s="23">
        <f>IF($E9=0,0,((($H9/$E9)^(1/3))-1)*100)</f>
        <v>10.834508495161765</v>
      </c>
      <c r="K9" s="2"/>
    </row>
    <row r="10" spans="1:11" ht="12.75">
      <c r="A10" s="5"/>
      <c r="B10" s="21" t="s">
        <v>18</v>
      </c>
      <c r="C10" s="43">
        <v>6422672269</v>
      </c>
      <c r="D10" s="43">
        <v>6707240652</v>
      </c>
      <c r="E10" s="43">
        <v>5150981081</v>
      </c>
      <c r="F10" s="43">
        <v>7243636065</v>
      </c>
      <c r="G10" s="44">
        <v>7718452815</v>
      </c>
      <c r="H10" s="45">
        <v>7945591022</v>
      </c>
      <c r="I10" s="22">
        <f aca="true" t="shared" si="0" ref="I10:I33">IF($E10=0,0,(($F10/$E10)-1)*100)</f>
        <v>40.6263379945037</v>
      </c>
      <c r="J10" s="23">
        <f aca="true" t="shared" si="1" ref="J10:J33">IF($E10=0,0,((($H10/$E10)^(1/3))-1)*100)</f>
        <v>15.543473015322395</v>
      </c>
      <c r="K10" s="2"/>
    </row>
    <row r="11" spans="1:11" ht="12.75">
      <c r="A11" s="9"/>
      <c r="B11" s="24" t="s">
        <v>19</v>
      </c>
      <c r="C11" s="46">
        <v>18168871224</v>
      </c>
      <c r="D11" s="46">
        <v>18887518749</v>
      </c>
      <c r="E11" s="46">
        <v>16118579990</v>
      </c>
      <c r="F11" s="46">
        <v>20224258493</v>
      </c>
      <c r="G11" s="47">
        <v>21276205027</v>
      </c>
      <c r="H11" s="48">
        <v>22418933410</v>
      </c>
      <c r="I11" s="25">
        <f t="shared" si="0"/>
        <v>25.47171342355947</v>
      </c>
      <c r="J11" s="26">
        <f t="shared" si="1"/>
        <v>11.625321498684805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6886095364</v>
      </c>
      <c r="D13" s="43">
        <v>5972136374</v>
      </c>
      <c r="E13" s="43">
        <v>5487341703</v>
      </c>
      <c r="F13" s="43">
        <v>6295891708</v>
      </c>
      <c r="G13" s="44">
        <v>6756791779</v>
      </c>
      <c r="H13" s="45">
        <v>7078257239</v>
      </c>
      <c r="I13" s="22">
        <f t="shared" si="0"/>
        <v>14.73482149941483</v>
      </c>
      <c r="J13" s="23">
        <f t="shared" si="1"/>
        <v>8.856603349425818</v>
      </c>
      <c r="K13" s="2"/>
    </row>
    <row r="14" spans="1:11" ht="12.75">
      <c r="A14" s="5"/>
      <c r="B14" s="21" t="s">
        <v>22</v>
      </c>
      <c r="C14" s="43">
        <v>2077460830</v>
      </c>
      <c r="D14" s="43">
        <v>2758410847</v>
      </c>
      <c r="E14" s="43">
        <v>1595010838</v>
      </c>
      <c r="F14" s="43">
        <v>2463412611</v>
      </c>
      <c r="G14" s="44">
        <v>2456749294</v>
      </c>
      <c r="H14" s="45">
        <v>2532449683</v>
      </c>
      <c r="I14" s="22">
        <f t="shared" si="0"/>
        <v>54.44488227358364</v>
      </c>
      <c r="J14" s="23">
        <f t="shared" si="1"/>
        <v>16.66100916095017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6036390110</v>
      </c>
      <c r="D16" s="43">
        <v>5442902906</v>
      </c>
      <c r="E16" s="43">
        <v>4338274161</v>
      </c>
      <c r="F16" s="43">
        <v>5974653884</v>
      </c>
      <c r="G16" s="44">
        <v>6362220921</v>
      </c>
      <c r="H16" s="45">
        <v>6698151921</v>
      </c>
      <c r="I16" s="22">
        <f t="shared" si="0"/>
        <v>37.719601442219684</v>
      </c>
      <c r="J16" s="23">
        <f t="shared" si="1"/>
        <v>15.579106596542157</v>
      </c>
      <c r="K16" s="2"/>
    </row>
    <row r="17" spans="1:11" ht="12.75">
      <c r="A17" s="5"/>
      <c r="B17" s="21" t="s">
        <v>24</v>
      </c>
      <c r="C17" s="43">
        <v>7129101999</v>
      </c>
      <c r="D17" s="43">
        <v>6186303432</v>
      </c>
      <c r="E17" s="43">
        <v>4383256941</v>
      </c>
      <c r="F17" s="43">
        <v>6032383380</v>
      </c>
      <c r="G17" s="44">
        <v>6332152205</v>
      </c>
      <c r="H17" s="45">
        <v>6463560214</v>
      </c>
      <c r="I17" s="29">
        <f t="shared" si="0"/>
        <v>37.623312098691784</v>
      </c>
      <c r="J17" s="30">
        <f t="shared" si="1"/>
        <v>13.821670861333835</v>
      </c>
      <c r="K17" s="2"/>
    </row>
    <row r="18" spans="1:11" ht="12.75">
      <c r="A18" s="5"/>
      <c r="B18" s="24" t="s">
        <v>25</v>
      </c>
      <c r="C18" s="46">
        <v>22129048303</v>
      </c>
      <c r="D18" s="46">
        <v>20359753559</v>
      </c>
      <c r="E18" s="46">
        <v>15803883643</v>
      </c>
      <c r="F18" s="46">
        <v>20766341583</v>
      </c>
      <c r="G18" s="47">
        <v>21907914199</v>
      </c>
      <c r="H18" s="48">
        <v>22772419057</v>
      </c>
      <c r="I18" s="25">
        <f t="shared" si="0"/>
        <v>31.400243459765132</v>
      </c>
      <c r="J18" s="26">
        <f t="shared" si="1"/>
        <v>12.948841606371108</v>
      </c>
      <c r="K18" s="2"/>
    </row>
    <row r="19" spans="1:11" ht="23.25" customHeight="1">
      <c r="A19" s="31"/>
      <c r="B19" s="32" t="s">
        <v>26</v>
      </c>
      <c r="C19" s="52">
        <v>-3960177079</v>
      </c>
      <c r="D19" s="52">
        <v>-1472234810</v>
      </c>
      <c r="E19" s="52">
        <v>314696347</v>
      </c>
      <c r="F19" s="53">
        <v>-542083090</v>
      </c>
      <c r="G19" s="54">
        <v>-631709172</v>
      </c>
      <c r="H19" s="55">
        <v>-353485647</v>
      </c>
      <c r="I19" s="33">
        <f t="shared" si="0"/>
        <v>-272.2559207209355</v>
      </c>
      <c r="J19" s="34">
        <f t="shared" si="1"/>
        <v>-203.95052671238406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133680353</v>
      </c>
      <c r="D22" s="43">
        <v>107286801</v>
      </c>
      <c r="E22" s="43">
        <v>51424786</v>
      </c>
      <c r="F22" s="43">
        <v>156151620</v>
      </c>
      <c r="G22" s="44">
        <v>155048097</v>
      </c>
      <c r="H22" s="45">
        <v>84700000</v>
      </c>
      <c r="I22" s="38">
        <f t="shared" si="0"/>
        <v>203.650500363774</v>
      </c>
      <c r="J22" s="23">
        <f t="shared" si="1"/>
        <v>18.096485234193118</v>
      </c>
      <c r="K22" s="2"/>
    </row>
    <row r="23" spans="1:11" ht="12.75">
      <c r="A23" s="9"/>
      <c r="B23" s="21" t="s">
        <v>29</v>
      </c>
      <c r="C23" s="43">
        <v>711636079</v>
      </c>
      <c r="D23" s="43">
        <v>1075514859</v>
      </c>
      <c r="E23" s="43">
        <v>1441648316</v>
      </c>
      <c r="F23" s="43">
        <v>1345373633</v>
      </c>
      <c r="G23" s="44">
        <v>639462792</v>
      </c>
      <c r="H23" s="45">
        <v>575920192</v>
      </c>
      <c r="I23" s="38">
        <f t="shared" si="0"/>
        <v>-6.678097697718954</v>
      </c>
      <c r="J23" s="23">
        <f t="shared" si="1"/>
        <v>-26.35086359155727</v>
      </c>
      <c r="K23" s="2"/>
    </row>
    <row r="24" spans="1:11" ht="12.75">
      <c r="A24" s="9"/>
      <c r="B24" s="21" t="s">
        <v>30</v>
      </c>
      <c r="C24" s="43">
        <v>2553762632</v>
      </c>
      <c r="D24" s="43">
        <v>2069411174</v>
      </c>
      <c r="E24" s="43">
        <v>2141549030</v>
      </c>
      <c r="F24" s="43">
        <v>2527094515</v>
      </c>
      <c r="G24" s="44">
        <v>2471686215</v>
      </c>
      <c r="H24" s="45">
        <v>2421488899</v>
      </c>
      <c r="I24" s="38">
        <f t="shared" si="0"/>
        <v>18.00311268147805</v>
      </c>
      <c r="J24" s="23">
        <f t="shared" si="1"/>
        <v>4.180112046938422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3399079064</v>
      </c>
      <c r="D26" s="46">
        <v>3252212834</v>
      </c>
      <c r="E26" s="46">
        <v>3634622132</v>
      </c>
      <c r="F26" s="46">
        <v>4028619768</v>
      </c>
      <c r="G26" s="47">
        <v>3266197104</v>
      </c>
      <c r="H26" s="48">
        <v>3082109091</v>
      </c>
      <c r="I26" s="25">
        <f t="shared" si="0"/>
        <v>10.840126475078637</v>
      </c>
      <c r="J26" s="26">
        <f t="shared" si="1"/>
        <v>-5.348046891570446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917397593</v>
      </c>
      <c r="D28" s="43">
        <v>820117240</v>
      </c>
      <c r="E28" s="43">
        <v>873727083</v>
      </c>
      <c r="F28" s="43">
        <v>902834930</v>
      </c>
      <c r="G28" s="44">
        <v>920473368</v>
      </c>
      <c r="H28" s="45">
        <v>918602879</v>
      </c>
      <c r="I28" s="38">
        <f t="shared" si="0"/>
        <v>3.3314575645356337</v>
      </c>
      <c r="J28" s="23">
        <f t="shared" si="1"/>
        <v>1.6835425402640602</v>
      </c>
      <c r="K28" s="2"/>
    </row>
    <row r="29" spans="1:11" ht="12.75">
      <c r="A29" s="9"/>
      <c r="B29" s="21" t="s">
        <v>35</v>
      </c>
      <c r="C29" s="43">
        <v>318980840</v>
      </c>
      <c r="D29" s="43">
        <v>1035340383</v>
      </c>
      <c r="E29" s="43">
        <v>319864466</v>
      </c>
      <c r="F29" s="43">
        <v>1115457227</v>
      </c>
      <c r="G29" s="44">
        <v>406136744</v>
      </c>
      <c r="H29" s="45">
        <v>385402265</v>
      </c>
      <c r="I29" s="38">
        <f t="shared" si="0"/>
        <v>248.72808503836748</v>
      </c>
      <c r="J29" s="23">
        <f t="shared" si="1"/>
        <v>6.4100764823378675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467579680</v>
      </c>
      <c r="D31" s="43">
        <v>377330990</v>
      </c>
      <c r="E31" s="43">
        <v>1176208637</v>
      </c>
      <c r="F31" s="43">
        <v>463805050</v>
      </c>
      <c r="G31" s="44">
        <v>573309729</v>
      </c>
      <c r="H31" s="45">
        <v>549163924</v>
      </c>
      <c r="I31" s="38">
        <f t="shared" si="0"/>
        <v>-60.56779083148325</v>
      </c>
      <c r="J31" s="23">
        <f t="shared" si="1"/>
        <v>-22.421886974698612</v>
      </c>
      <c r="K31" s="2"/>
    </row>
    <row r="32" spans="1:11" ht="12.75">
      <c r="A32" s="9"/>
      <c r="B32" s="21" t="s">
        <v>31</v>
      </c>
      <c r="C32" s="43">
        <v>1719893950</v>
      </c>
      <c r="D32" s="43">
        <v>1048486077</v>
      </c>
      <c r="E32" s="43">
        <v>1287413340</v>
      </c>
      <c r="F32" s="43">
        <v>1556579149</v>
      </c>
      <c r="G32" s="44">
        <v>1371820340</v>
      </c>
      <c r="H32" s="45">
        <v>1233316778</v>
      </c>
      <c r="I32" s="38">
        <f t="shared" si="0"/>
        <v>20.90748950915795</v>
      </c>
      <c r="J32" s="23">
        <f t="shared" si="1"/>
        <v>-1.42074200135055</v>
      </c>
      <c r="K32" s="2"/>
    </row>
    <row r="33" spans="1:11" ht="13.5" thickBot="1">
      <c r="A33" s="9"/>
      <c r="B33" s="39" t="s">
        <v>38</v>
      </c>
      <c r="C33" s="59">
        <v>3423852063</v>
      </c>
      <c r="D33" s="59">
        <v>3281274690</v>
      </c>
      <c r="E33" s="59">
        <v>3657213526</v>
      </c>
      <c r="F33" s="59">
        <v>4038676356</v>
      </c>
      <c r="G33" s="60">
        <v>3271740181</v>
      </c>
      <c r="H33" s="61">
        <v>3086485846</v>
      </c>
      <c r="I33" s="40">
        <f t="shared" si="0"/>
        <v>10.430422705376374</v>
      </c>
      <c r="J33" s="41">
        <f t="shared" si="1"/>
        <v>-5.498654758651822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311695687</v>
      </c>
      <c r="D8" s="43">
        <v>376695687</v>
      </c>
      <c r="E8" s="43">
        <v>403601348</v>
      </c>
      <c r="F8" s="43">
        <v>399297428</v>
      </c>
      <c r="G8" s="44">
        <v>417665110</v>
      </c>
      <c r="H8" s="45">
        <v>436877705</v>
      </c>
      <c r="I8" s="22">
        <f>IF($E8=0,0,(($F8/$E8)-1)*100)</f>
        <v>-1.0663789953446856</v>
      </c>
      <c r="J8" s="23">
        <f>IF($E8=0,0,((($H8/$E8)^(1/3))-1)*100)</f>
        <v>2.6760354721006685</v>
      </c>
      <c r="K8" s="2"/>
    </row>
    <row r="9" spans="1:11" ht="12.75">
      <c r="A9" s="5"/>
      <c r="B9" s="21" t="s">
        <v>17</v>
      </c>
      <c r="C9" s="43">
        <v>1364070546</v>
      </c>
      <c r="D9" s="43">
        <v>1351070546</v>
      </c>
      <c r="E9" s="43">
        <v>1297438249</v>
      </c>
      <c r="F9" s="43">
        <v>1433744076</v>
      </c>
      <c r="G9" s="44">
        <v>1512124339</v>
      </c>
      <c r="H9" s="45">
        <v>1617164311</v>
      </c>
      <c r="I9" s="22">
        <f>IF($E9=0,0,(($F9/$E9)-1)*100)</f>
        <v>10.505766043590725</v>
      </c>
      <c r="J9" s="23">
        <f>IF($E9=0,0,((($H9/$E9)^(1/3))-1)*100)</f>
        <v>7.619049120484744</v>
      </c>
      <c r="K9" s="2"/>
    </row>
    <row r="10" spans="1:11" ht="12.75">
      <c r="A10" s="5"/>
      <c r="B10" s="21" t="s">
        <v>18</v>
      </c>
      <c r="C10" s="43">
        <v>996037152</v>
      </c>
      <c r="D10" s="43">
        <v>1056037152</v>
      </c>
      <c r="E10" s="43">
        <v>784413359</v>
      </c>
      <c r="F10" s="43">
        <v>1125420589</v>
      </c>
      <c r="G10" s="44">
        <v>1310846509</v>
      </c>
      <c r="H10" s="45">
        <v>1167734125</v>
      </c>
      <c r="I10" s="22">
        <f aca="true" t="shared" si="0" ref="I10:I33">IF($E10=0,0,(($F10/$E10)-1)*100)</f>
        <v>43.47289934413266</v>
      </c>
      <c r="J10" s="23">
        <f aca="true" t="shared" si="1" ref="J10:J33">IF($E10=0,0,((($H10/$E10)^(1/3))-1)*100)</f>
        <v>14.182530488914825</v>
      </c>
      <c r="K10" s="2"/>
    </row>
    <row r="11" spans="1:11" ht="12.75">
      <c r="A11" s="9"/>
      <c r="B11" s="24" t="s">
        <v>19</v>
      </c>
      <c r="C11" s="46">
        <v>2671803385</v>
      </c>
      <c r="D11" s="46">
        <v>2783803385</v>
      </c>
      <c r="E11" s="46">
        <v>2485452956</v>
      </c>
      <c r="F11" s="46">
        <v>2958462093</v>
      </c>
      <c r="G11" s="47">
        <v>3240635958</v>
      </c>
      <c r="H11" s="48">
        <v>3221776141</v>
      </c>
      <c r="I11" s="25">
        <f t="shared" si="0"/>
        <v>19.03110400291963</v>
      </c>
      <c r="J11" s="26">
        <f t="shared" si="1"/>
        <v>9.034333006674956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785036022</v>
      </c>
      <c r="D13" s="43">
        <v>785036022</v>
      </c>
      <c r="E13" s="43">
        <v>745374062</v>
      </c>
      <c r="F13" s="43">
        <v>836063363</v>
      </c>
      <c r="G13" s="44">
        <v>874522278</v>
      </c>
      <c r="H13" s="45">
        <v>914750303</v>
      </c>
      <c r="I13" s="22">
        <f t="shared" si="0"/>
        <v>12.16695155136751</v>
      </c>
      <c r="J13" s="23">
        <f t="shared" si="1"/>
        <v>7.063826720762312</v>
      </c>
      <c r="K13" s="2"/>
    </row>
    <row r="14" spans="1:11" ht="12.75">
      <c r="A14" s="5"/>
      <c r="B14" s="21" t="s">
        <v>22</v>
      </c>
      <c r="C14" s="43">
        <v>551895295</v>
      </c>
      <c r="D14" s="43">
        <v>616895295</v>
      </c>
      <c r="E14" s="43">
        <v>243112170</v>
      </c>
      <c r="F14" s="43">
        <v>200000000</v>
      </c>
      <c r="G14" s="44">
        <v>200000000</v>
      </c>
      <c r="H14" s="45">
        <v>200000000</v>
      </c>
      <c r="I14" s="22">
        <f t="shared" si="0"/>
        <v>-17.73344789773379</v>
      </c>
      <c r="J14" s="23">
        <f t="shared" si="1"/>
        <v>-6.2996747040454775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1028643354</v>
      </c>
      <c r="D16" s="43">
        <v>921268290</v>
      </c>
      <c r="E16" s="43">
        <v>175796858</v>
      </c>
      <c r="F16" s="43">
        <v>1078988080</v>
      </c>
      <c r="G16" s="44">
        <v>1131339165</v>
      </c>
      <c r="H16" s="45">
        <v>1183380767</v>
      </c>
      <c r="I16" s="22">
        <f t="shared" si="0"/>
        <v>513.7698319955183</v>
      </c>
      <c r="J16" s="23">
        <f t="shared" si="1"/>
        <v>88.81556796380264</v>
      </c>
      <c r="K16" s="2"/>
    </row>
    <row r="17" spans="1:11" ht="12.75">
      <c r="A17" s="5"/>
      <c r="B17" s="21" t="s">
        <v>24</v>
      </c>
      <c r="C17" s="43">
        <v>880641842</v>
      </c>
      <c r="D17" s="43">
        <v>830593842</v>
      </c>
      <c r="E17" s="43">
        <v>717794904</v>
      </c>
      <c r="F17" s="43">
        <v>843312512</v>
      </c>
      <c r="G17" s="44">
        <v>900694029</v>
      </c>
      <c r="H17" s="45">
        <v>892837297</v>
      </c>
      <c r="I17" s="29">
        <f t="shared" si="0"/>
        <v>17.486556020464583</v>
      </c>
      <c r="J17" s="30">
        <f t="shared" si="1"/>
        <v>7.545105785955908</v>
      </c>
      <c r="K17" s="2"/>
    </row>
    <row r="18" spans="1:11" ht="12.75">
      <c r="A18" s="5"/>
      <c r="B18" s="24" t="s">
        <v>25</v>
      </c>
      <c r="C18" s="46">
        <v>3246216513</v>
      </c>
      <c r="D18" s="46">
        <v>3153793449</v>
      </c>
      <c r="E18" s="46">
        <v>1882077994</v>
      </c>
      <c r="F18" s="46">
        <v>2958363955</v>
      </c>
      <c r="G18" s="47">
        <v>3106555472</v>
      </c>
      <c r="H18" s="48">
        <v>3190968367</v>
      </c>
      <c r="I18" s="25">
        <f t="shared" si="0"/>
        <v>57.186044597044486</v>
      </c>
      <c r="J18" s="26">
        <f t="shared" si="1"/>
        <v>19.241737069210863</v>
      </c>
      <c r="K18" s="2"/>
    </row>
    <row r="19" spans="1:11" ht="23.25" customHeight="1">
      <c r="A19" s="31"/>
      <c r="B19" s="32" t="s">
        <v>26</v>
      </c>
      <c r="C19" s="52">
        <v>-574413128</v>
      </c>
      <c r="D19" s="52">
        <v>-369990064</v>
      </c>
      <c r="E19" s="52">
        <v>603374962</v>
      </c>
      <c r="F19" s="53">
        <v>98138</v>
      </c>
      <c r="G19" s="54">
        <v>134080486</v>
      </c>
      <c r="H19" s="55">
        <v>30807774</v>
      </c>
      <c r="I19" s="33">
        <f t="shared" si="0"/>
        <v>-99.9837351553875</v>
      </c>
      <c r="J19" s="34">
        <f t="shared" si="1"/>
        <v>-62.90138653896227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109327985</v>
      </c>
      <c r="D23" s="43">
        <v>109294251</v>
      </c>
      <c r="E23" s="43">
        <v>20170731</v>
      </c>
      <c r="F23" s="43">
        <v>0</v>
      </c>
      <c r="G23" s="44">
        <v>25000000</v>
      </c>
      <c r="H23" s="45">
        <v>31548350</v>
      </c>
      <c r="I23" s="38">
        <f t="shared" si="0"/>
        <v>-100</v>
      </c>
      <c r="J23" s="23">
        <f t="shared" si="1"/>
        <v>16.07846886318296</v>
      </c>
      <c r="K23" s="2"/>
    </row>
    <row r="24" spans="1:11" ht="12.75">
      <c r="A24" s="9"/>
      <c r="B24" s="21" t="s">
        <v>30</v>
      </c>
      <c r="C24" s="43">
        <v>111287016</v>
      </c>
      <c r="D24" s="43">
        <v>111320750</v>
      </c>
      <c r="E24" s="43">
        <v>90629995</v>
      </c>
      <c r="F24" s="43">
        <v>153247000</v>
      </c>
      <c r="G24" s="44">
        <v>138862000</v>
      </c>
      <c r="H24" s="45">
        <v>143281650</v>
      </c>
      <c r="I24" s="38">
        <f t="shared" si="0"/>
        <v>69.09081811159761</v>
      </c>
      <c r="J24" s="23">
        <f t="shared" si="1"/>
        <v>16.494710385115496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220615001</v>
      </c>
      <c r="D26" s="46">
        <v>220615001</v>
      </c>
      <c r="E26" s="46">
        <v>110800726</v>
      </c>
      <c r="F26" s="46">
        <v>153247000</v>
      </c>
      <c r="G26" s="47">
        <v>163862000</v>
      </c>
      <c r="H26" s="48">
        <v>174830000</v>
      </c>
      <c r="I26" s="25">
        <f t="shared" si="0"/>
        <v>38.30866054072606</v>
      </c>
      <c r="J26" s="26">
        <f t="shared" si="1"/>
        <v>16.419157083630175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1957586</v>
      </c>
      <c r="D28" s="43">
        <v>1957586</v>
      </c>
      <c r="E28" s="43">
        <v>3990170</v>
      </c>
      <c r="F28" s="43">
        <v>15668489</v>
      </c>
      <c r="G28" s="44">
        <v>18639845</v>
      </c>
      <c r="H28" s="45">
        <v>19466316</v>
      </c>
      <c r="I28" s="38">
        <f t="shared" si="0"/>
        <v>292.6772292909826</v>
      </c>
      <c r="J28" s="23">
        <f t="shared" si="1"/>
        <v>69.60192998467534</v>
      </c>
      <c r="K28" s="2"/>
    </row>
    <row r="29" spans="1:11" ht="12.75">
      <c r="A29" s="9"/>
      <c r="B29" s="21" t="s">
        <v>35</v>
      </c>
      <c r="C29" s="43">
        <v>18457202</v>
      </c>
      <c r="D29" s="43">
        <v>18457202</v>
      </c>
      <c r="E29" s="43">
        <v>12865554</v>
      </c>
      <c r="F29" s="43">
        <v>9059512</v>
      </c>
      <c r="G29" s="44">
        <v>27387115</v>
      </c>
      <c r="H29" s="45">
        <v>12123350</v>
      </c>
      <c r="I29" s="38">
        <f t="shared" si="0"/>
        <v>-29.583195562351992</v>
      </c>
      <c r="J29" s="23">
        <f t="shared" si="1"/>
        <v>-1.9611856332182986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15752263</v>
      </c>
      <c r="D31" s="43">
        <v>15752263</v>
      </c>
      <c r="E31" s="43">
        <v>14974880</v>
      </c>
      <c r="F31" s="43">
        <v>2847023</v>
      </c>
      <c r="G31" s="44">
        <v>3921596</v>
      </c>
      <c r="H31" s="45">
        <v>3114973</v>
      </c>
      <c r="I31" s="38">
        <f t="shared" si="0"/>
        <v>-80.98800791725877</v>
      </c>
      <c r="J31" s="23">
        <f t="shared" si="1"/>
        <v>-40.74882344586427</v>
      </c>
      <c r="K31" s="2"/>
    </row>
    <row r="32" spans="1:11" ht="12.75">
      <c r="A32" s="9"/>
      <c r="B32" s="21" t="s">
        <v>31</v>
      </c>
      <c r="C32" s="43">
        <v>184447950</v>
      </c>
      <c r="D32" s="43">
        <v>184447950</v>
      </c>
      <c r="E32" s="43">
        <v>78970122</v>
      </c>
      <c r="F32" s="43">
        <v>125671976</v>
      </c>
      <c r="G32" s="44">
        <v>113913444</v>
      </c>
      <c r="H32" s="45">
        <v>140125361</v>
      </c>
      <c r="I32" s="38">
        <f t="shared" si="0"/>
        <v>59.138637268408935</v>
      </c>
      <c r="J32" s="23">
        <f t="shared" si="1"/>
        <v>21.064824976148056</v>
      </c>
      <c r="K32" s="2"/>
    </row>
    <row r="33" spans="1:11" ht="13.5" thickBot="1">
      <c r="A33" s="9"/>
      <c r="B33" s="39" t="s">
        <v>38</v>
      </c>
      <c r="C33" s="59">
        <v>220615001</v>
      </c>
      <c r="D33" s="59">
        <v>220615001</v>
      </c>
      <c r="E33" s="59">
        <v>110800726</v>
      </c>
      <c r="F33" s="59">
        <v>153247000</v>
      </c>
      <c r="G33" s="60">
        <v>163862000</v>
      </c>
      <c r="H33" s="61">
        <v>174830000</v>
      </c>
      <c r="I33" s="40">
        <f t="shared" si="0"/>
        <v>38.30866054072606</v>
      </c>
      <c r="J33" s="41">
        <f t="shared" si="1"/>
        <v>16.419157083630175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21167000</v>
      </c>
      <c r="D8" s="43">
        <v>23514000</v>
      </c>
      <c r="E8" s="43">
        <v>9576071</v>
      </c>
      <c r="F8" s="43">
        <v>25757468</v>
      </c>
      <c r="G8" s="44">
        <v>29354523</v>
      </c>
      <c r="H8" s="45">
        <v>31751292</v>
      </c>
      <c r="I8" s="22">
        <f>IF($E8=0,0,(($F8/$E8)-1)*100)</f>
        <v>168.97741255260118</v>
      </c>
      <c r="J8" s="23">
        <f>IF($E8=0,0,((($H8/$E8)^(1/3))-1)*100)</f>
        <v>49.11614977026986</v>
      </c>
      <c r="K8" s="2"/>
    </row>
    <row r="9" spans="1:11" ht="12.75">
      <c r="A9" s="5"/>
      <c r="B9" s="21" t="s">
        <v>17</v>
      </c>
      <c r="C9" s="43">
        <v>196657997</v>
      </c>
      <c r="D9" s="43">
        <v>233914997</v>
      </c>
      <c r="E9" s="43">
        <v>48026338</v>
      </c>
      <c r="F9" s="43">
        <v>263033979</v>
      </c>
      <c r="G9" s="44">
        <v>281970127</v>
      </c>
      <c r="H9" s="45">
        <v>297807773</v>
      </c>
      <c r="I9" s="22">
        <f>IF($E9=0,0,(($F9/$E9)-1)*100)</f>
        <v>447.68693586423353</v>
      </c>
      <c r="J9" s="23">
        <f>IF($E9=0,0,((($H9/$E9)^(1/3))-1)*100)</f>
        <v>83.71820152199096</v>
      </c>
      <c r="K9" s="2"/>
    </row>
    <row r="10" spans="1:11" ht="12.75">
      <c r="A10" s="5"/>
      <c r="B10" s="21" t="s">
        <v>18</v>
      </c>
      <c r="C10" s="43">
        <v>168907350</v>
      </c>
      <c r="D10" s="43">
        <v>213346000</v>
      </c>
      <c r="E10" s="43">
        <v>41672509</v>
      </c>
      <c r="F10" s="43">
        <v>223116540</v>
      </c>
      <c r="G10" s="44">
        <v>237173908</v>
      </c>
      <c r="H10" s="45">
        <v>244148121</v>
      </c>
      <c r="I10" s="22">
        <f aca="true" t="shared" si="0" ref="I10:I33">IF($E10=0,0,(($F10/$E10)-1)*100)</f>
        <v>435.4046237052826</v>
      </c>
      <c r="J10" s="23">
        <f aca="true" t="shared" si="1" ref="J10:J33">IF($E10=0,0,((($H10/$E10)^(1/3))-1)*100)</f>
        <v>80.27461596301275</v>
      </c>
      <c r="K10" s="2"/>
    </row>
    <row r="11" spans="1:11" ht="12.75">
      <c r="A11" s="9"/>
      <c r="B11" s="24" t="s">
        <v>19</v>
      </c>
      <c r="C11" s="46">
        <v>386732347</v>
      </c>
      <c r="D11" s="46">
        <v>470774997</v>
      </c>
      <c r="E11" s="46">
        <v>99274918</v>
      </c>
      <c r="F11" s="46">
        <v>511907987</v>
      </c>
      <c r="G11" s="47">
        <v>548498558</v>
      </c>
      <c r="H11" s="48">
        <v>573707186</v>
      </c>
      <c r="I11" s="25">
        <f t="shared" si="0"/>
        <v>415.64684948921337</v>
      </c>
      <c r="J11" s="26">
        <f t="shared" si="1"/>
        <v>79.45280490883817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163859706</v>
      </c>
      <c r="D13" s="43">
        <v>153588008</v>
      </c>
      <c r="E13" s="43">
        <v>74644586</v>
      </c>
      <c r="F13" s="43">
        <v>147878105</v>
      </c>
      <c r="G13" s="44">
        <v>156839639</v>
      </c>
      <c r="H13" s="45">
        <v>166600534</v>
      </c>
      <c r="I13" s="22">
        <f t="shared" si="0"/>
        <v>98.10961909548269</v>
      </c>
      <c r="J13" s="23">
        <f t="shared" si="1"/>
        <v>30.685085142508605</v>
      </c>
      <c r="K13" s="2"/>
    </row>
    <row r="14" spans="1:11" ht="12.75">
      <c r="A14" s="5"/>
      <c r="B14" s="21" t="s">
        <v>22</v>
      </c>
      <c r="C14" s="43">
        <v>53250000</v>
      </c>
      <c r="D14" s="43">
        <v>53250000</v>
      </c>
      <c r="E14" s="43">
        <v>248394</v>
      </c>
      <c r="F14" s="43">
        <v>60250000</v>
      </c>
      <c r="G14" s="44">
        <v>66316000</v>
      </c>
      <c r="H14" s="45">
        <v>70247000</v>
      </c>
      <c r="I14" s="22">
        <f t="shared" si="0"/>
        <v>24155.819383721024</v>
      </c>
      <c r="J14" s="23">
        <f t="shared" si="1"/>
        <v>556.3904093650362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123519115</v>
      </c>
      <c r="D16" s="43">
        <v>122926000</v>
      </c>
      <c r="E16" s="43">
        <v>52299567</v>
      </c>
      <c r="F16" s="43">
        <v>77573160</v>
      </c>
      <c r="G16" s="44">
        <v>83778853</v>
      </c>
      <c r="H16" s="45">
        <v>90481161</v>
      </c>
      <c r="I16" s="22">
        <f t="shared" si="0"/>
        <v>48.3246696860798</v>
      </c>
      <c r="J16" s="23">
        <f t="shared" si="1"/>
        <v>20.047565465713024</v>
      </c>
      <c r="K16" s="2"/>
    </row>
    <row r="17" spans="1:11" ht="12.75">
      <c r="A17" s="5"/>
      <c r="B17" s="21" t="s">
        <v>24</v>
      </c>
      <c r="C17" s="43">
        <v>143615560</v>
      </c>
      <c r="D17" s="43">
        <v>134149003</v>
      </c>
      <c r="E17" s="43">
        <v>31742934</v>
      </c>
      <c r="F17" s="43">
        <v>199802176</v>
      </c>
      <c r="G17" s="44">
        <v>195982371</v>
      </c>
      <c r="H17" s="45">
        <v>203045616</v>
      </c>
      <c r="I17" s="29">
        <f t="shared" si="0"/>
        <v>529.4382743573735</v>
      </c>
      <c r="J17" s="30">
        <f t="shared" si="1"/>
        <v>85.63029305242482</v>
      </c>
      <c r="K17" s="2"/>
    </row>
    <row r="18" spans="1:11" ht="12.75">
      <c r="A18" s="5"/>
      <c r="B18" s="24" t="s">
        <v>25</v>
      </c>
      <c r="C18" s="46">
        <v>484244381</v>
      </c>
      <c r="D18" s="46">
        <v>463913011</v>
      </c>
      <c r="E18" s="46">
        <v>158935481</v>
      </c>
      <c r="F18" s="46">
        <v>485503441</v>
      </c>
      <c r="G18" s="47">
        <v>502916863</v>
      </c>
      <c r="H18" s="48">
        <v>530374311</v>
      </c>
      <c r="I18" s="25">
        <f t="shared" si="0"/>
        <v>205.47203050274217</v>
      </c>
      <c r="J18" s="26">
        <f t="shared" si="1"/>
        <v>49.435531759413685</v>
      </c>
      <c r="K18" s="2"/>
    </row>
    <row r="19" spans="1:11" ht="23.25" customHeight="1">
      <c r="A19" s="31"/>
      <c r="B19" s="32" t="s">
        <v>26</v>
      </c>
      <c r="C19" s="52">
        <v>-97512034</v>
      </c>
      <c r="D19" s="52">
        <v>6861986</v>
      </c>
      <c r="E19" s="52">
        <v>-59660563</v>
      </c>
      <c r="F19" s="53">
        <v>26404546</v>
      </c>
      <c r="G19" s="54">
        <v>45581695</v>
      </c>
      <c r="H19" s="55">
        <v>43332875</v>
      </c>
      <c r="I19" s="33">
        <f t="shared" si="0"/>
        <v>-144.25795646615</v>
      </c>
      <c r="J19" s="34">
        <f t="shared" si="1"/>
        <v>-189.8897250918155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34053000</v>
      </c>
      <c r="D24" s="43">
        <v>22747404</v>
      </c>
      <c r="E24" s="43">
        <v>0</v>
      </c>
      <c r="F24" s="43">
        <v>39174600</v>
      </c>
      <c r="G24" s="44">
        <v>44772949</v>
      </c>
      <c r="H24" s="45">
        <v>47995050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34053000</v>
      </c>
      <c r="D26" s="46">
        <v>22747404</v>
      </c>
      <c r="E26" s="46">
        <v>0</v>
      </c>
      <c r="F26" s="46">
        <v>39174600</v>
      </c>
      <c r="G26" s="47">
        <v>44772949</v>
      </c>
      <c r="H26" s="48">
        <v>47995050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66327</v>
      </c>
      <c r="E28" s="43">
        <v>0</v>
      </c>
      <c r="F28" s="43">
        <v>0</v>
      </c>
      <c r="G28" s="44">
        <v>0</v>
      </c>
      <c r="H28" s="45">
        <v>9459543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5390250</v>
      </c>
      <c r="E29" s="43">
        <v>0</v>
      </c>
      <c r="F29" s="43">
        <v>0</v>
      </c>
      <c r="G29" s="44">
        <v>6199140</v>
      </c>
      <c r="H29" s="45">
        <v>4671950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22314450</v>
      </c>
      <c r="E31" s="43">
        <v>0</v>
      </c>
      <c r="F31" s="43">
        <v>34453049</v>
      </c>
      <c r="G31" s="44">
        <v>35430710</v>
      </c>
      <c r="H31" s="45">
        <v>12318000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34053000</v>
      </c>
      <c r="D32" s="43">
        <v>-5023623</v>
      </c>
      <c r="E32" s="43">
        <v>0</v>
      </c>
      <c r="F32" s="43">
        <v>4721551</v>
      </c>
      <c r="G32" s="44">
        <v>3143099</v>
      </c>
      <c r="H32" s="45">
        <v>21545557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34053000</v>
      </c>
      <c r="D33" s="59">
        <v>22747404</v>
      </c>
      <c r="E33" s="59">
        <v>0</v>
      </c>
      <c r="F33" s="59">
        <v>39174600</v>
      </c>
      <c r="G33" s="60">
        <v>44772949</v>
      </c>
      <c r="H33" s="61">
        <v>47995050</v>
      </c>
      <c r="I33" s="40">
        <f t="shared" si="0"/>
        <v>0</v>
      </c>
      <c r="J33" s="41">
        <f t="shared" si="1"/>
        <v>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133615000</v>
      </c>
      <c r="D10" s="43">
        <v>134499000</v>
      </c>
      <c r="E10" s="43">
        <v>93974819</v>
      </c>
      <c r="F10" s="43">
        <v>138860000</v>
      </c>
      <c r="G10" s="44">
        <v>142877000</v>
      </c>
      <c r="H10" s="45">
        <v>147530000</v>
      </c>
      <c r="I10" s="22">
        <f aca="true" t="shared" si="0" ref="I10:I33">IF($E10=0,0,(($F10/$E10)-1)*100)</f>
        <v>47.76298744454086</v>
      </c>
      <c r="J10" s="23">
        <f aca="true" t="shared" si="1" ref="J10:J33">IF($E10=0,0,((($H10/$E10)^(1/3))-1)*100)</f>
        <v>16.222339902069272</v>
      </c>
      <c r="K10" s="2"/>
    </row>
    <row r="11" spans="1:11" ht="12.75">
      <c r="A11" s="9"/>
      <c r="B11" s="24" t="s">
        <v>19</v>
      </c>
      <c r="C11" s="46">
        <v>133615000</v>
      </c>
      <c r="D11" s="46">
        <v>134499000</v>
      </c>
      <c r="E11" s="46">
        <v>93974819</v>
      </c>
      <c r="F11" s="46">
        <v>138860000</v>
      </c>
      <c r="G11" s="47">
        <v>142877000</v>
      </c>
      <c r="H11" s="48">
        <v>147530000</v>
      </c>
      <c r="I11" s="25">
        <f t="shared" si="0"/>
        <v>47.76298744454086</v>
      </c>
      <c r="J11" s="26">
        <f t="shared" si="1"/>
        <v>16.222339902069272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89109554</v>
      </c>
      <c r="D13" s="43">
        <v>89109554</v>
      </c>
      <c r="E13" s="43">
        <v>81157535</v>
      </c>
      <c r="F13" s="43">
        <v>101331862</v>
      </c>
      <c r="G13" s="44">
        <v>105735712</v>
      </c>
      <c r="H13" s="45">
        <v>107459429</v>
      </c>
      <c r="I13" s="22">
        <f t="shared" si="0"/>
        <v>24.858230354088494</v>
      </c>
      <c r="J13" s="23">
        <f t="shared" si="1"/>
        <v>9.8091577028808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54004810</v>
      </c>
      <c r="D17" s="43">
        <v>84793906</v>
      </c>
      <c r="E17" s="43">
        <v>60386589</v>
      </c>
      <c r="F17" s="43">
        <v>75388631</v>
      </c>
      <c r="G17" s="44">
        <v>58943008</v>
      </c>
      <c r="H17" s="45">
        <v>59324385</v>
      </c>
      <c r="I17" s="29">
        <f t="shared" si="0"/>
        <v>24.84333400583365</v>
      </c>
      <c r="J17" s="30">
        <f t="shared" si="1"/>
        <v>-0.589807373968021</v>
      </c>
      <c r="K17" s="2"/>
    </row>
    <row r="18" spans="1:11" ht="12.75">
      <c r="A18" s="5"/>
      <c r="B18" s="24" t="s">
        <v>25</v>
      </c>
      <c r="C18" s="46">
        <v>143114364</v>
      </c>
      <c r="D18" s="46">
        <v>173903460</v>
      </c>
      <c r="E18" s="46">
        <v>141544124</v>
      </c>
      <c r="F18" s="46">
        <v>176720493</v>
      </c>
      <c r="G18" s="47">
        <v>164678720</v>
      </c>
      <c r="H18" s="48">
        <v>166783814</v>
      </c>
      <c r="I18" s="25">
        <f t="shared" si="0"/>
        <v>24.851875165089865</v>
      </c>
      <c r="J18" s="26">
        <f t="shared" si="1"/>
        <v>5.621910475772074</v>
      </c>
      <c r="K18" s="2"/>
    </row>
    <row r="19" spans="1:11" ht="23.25" customHeight="1">
      <c r="A19" s="31"/>
      <c r="B19" s="32" t="s">
        <v>26</v>
      </c>
      <c r="C19" s="52">
        <v>-9499364</v>
      </c>
      <c r="D19" s="52">
        <v>-39404460</v>
      </c>
      <c r="E19" s="52">
        <v>-47569305</v>
      </c>
      <c r="F19" s="53">
        <v>-37860493</v>
      </c>
      <c r="G19" s="54">
        <v>-21801720</v>
      </c>
      <c r="H19" s="55">
        <v>-19253814</v>
      </c>
      <c r="I19" s="33">
        <f t="shared" si="0"/>
        <v>-20.409825201356213</v>
      </c>
      <c r="J19" s="34">
        <f t="shared" si="1"/>
        <v>-26.02868796140182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16300000</v>
      </c>
      <c r="D23" s="43">
        <v>17100000</v>
      </c>
      <c r="E23" s="43">
        <v>853882</v>
      </c>
      <c r="F23" s="43">
        <v>13550000</v>
      </c>
      <c r="G23" s="44">
        <v>1700000</v>
      </c>
      <c r="H23" s="45">
        <v>1550000</v>
      </c>
      <c r="I23" s="38">
        <f t="shared" si="0"/>
        <v>1486.870316975882</v>
      </c>
      <c r="J23" s="23">
        <f t="shared" si="1"/>
        <v>21.986362087006416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16300000</v>
      </c>
      <c r="D26" s="46">
        <v>17100000</v>
      </c>
      <c r="E26" s="46">
        <v>853882</v>
      </c>
      <c r="F26" s="46">
        <v>13550000</v>
      </c>
      <c r="G26" s="47">
        <v>1700000</v>
      </c>
      <c r="H26" s="48">
        <v>1550000</v>
      </c>
      <c r="I26" s="25">
        <f t="shared" si="0"/>
        <v>1486.870316975882</v>
      </c>
      <c r="J26" s="26">
        <f t="shared" si="1"/>
        <v>21.986362087006416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16300000</v>
      </c>
      <c r="D32" s="43">
        <v>17100000</v>
      </c>
      <c r="E32" s="43">
        <v>853882</v>
      </c>
      <c r="F32" s="43">
        <v>13550000</v>
      </c>
      <c r="G32" s="44">
        <v>1700000</v>
      </c>
      <c r="H32" s="45">
        <v>1550000</v>
      </c>
      <c r="I32" s="38">
        <f t="shared" si="0"/>
        <v>1486.870316975882</v>
      </c>
      <c r="J32" s="23">
        <f t="shared" si="1"/>
        <v>21.986362087006416</v>
      </c>
      <c r="K32" s="2"/>
    </row>
    <row r="33" spans="1:11" ht="13.5" thickBot="1">
      <c r="A33" s="9"/>
      <c r="B33" s="39" t="s">
        <v>38</v>
      </c>
      <c r="C33" s="59">
        <v>16300000</v>
      </c>
      <c r="D33" s="59">
        <v>17100000</v>
      </c>
      <c r="E33" s="59">
        <v>853882</v>
      </c>
      <c r="F33" s="59">
        <v>13550000</v>
      </c>
      <c r="G33" s="60">
        <v>1700000</v>
      </c>
      <c r="H33" s="61">
        <v>1550000</v>
      </c>
      <c r="I33" s="40">
        <f t="shared" si="0"/>
        <v>1486.870316975882</v>
      </c>
      <c r="J33" s="41">
        <f t="shared" si="1"/>
        <v>21.986362087006416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62335824</v>
      </c>
      <c r="D8" s="43">
        <v>65764241</v>
      </c>
      <c r="E8" s="43">
        <v>59905802</v>
      </c>
      <c r="F8" s="43">
        <v>69710100</v>
      </c>
      <c r="G8" s="44">
        <v>73195608</v>
      </c>
      <c r="H8" s="45">
        <v>77587344</v>
      </c>
      <c r="I8" s="22">
        <f>IF($E8=0,0,(($F8/$E8)-1)*100)</f>
        <v>16.366191041061427</v>
      </c>
      <c r="J8" s="23">
        <f>IF($E8=0,0,((($H8/$E8)^(1/3))-1)*100)</f>
        <v>9.003556020052251</v>
      </c>
      <c r="K8" s="2"/>
    </row>
    <row r="9" spans="1:11" ht="12.75">
      <c r="A9" s="5"/>
      <c r="B9" s="21" t="s">
        <v>17</v>
      </c>
      <c r="C9" s="43">
        <v>222549528</v>
      </c>
      <c r="D9" s="43">
        <v>207756359</v>
      </c>
      <c r="E9" s="43">
        <v>203211337</v>
      </c>
      <c r="F9" s="43">
        <v>220195332</v>
      </c>
      <c r="G9" s="44">
        <v>231205104</v>
      </c>
      <c r="H9" s="45">
        <v>245077404</v>
      </c>
      <c r="I9" s="22">
        <f>IF($E9=0,0,(($F9/$E9)-1)*100)</f>
        <v>8.35779895488804</v>
      </c>
      <c r="J9" s="23">
        <f>IF($E9=0,0,((($H9/$E9)^(1/3))-1)*100)</f>
        <v>6.443328377856838</v>
      </c>
      <c r="K9" s="2"/>
    </row>
    <row r="10" spans="1:11" ht="12.75">
      <c r="A10" s="5"/>
      <c r="B10" s="21" t="s">
        <v>18</v>
      </c>
      <c r="C10" s="43">
        <v>236888304</v>
      </c>
      <c r="D10" s="43">
        <v>241713064</v>
      </c>
      <c r="E10" s="43">
        <v>240007813</v>
      </c>
      <c r="F10" s="43">
        <v>257966016</v>
      </c>
      <c r="G10" s="44">
        <v>270864324</v>
      </c>
      <c r="H10" s="45">
        <v>287116164</v>
      </c>
      <c r="I10" s="22">
        <f aca="true" t="shared" si="0" ref="I10:I33">IF($E10=0,0,(($F10/$E10)-1)*100)</f>
        <v>7.4823410019573044</v>
      </c>
      <c r="J10" s="23">
        <f aca="true" t="shared" si="1" ref="J10:J33">IF($E10=0,0,((($H10/$E10)^(1/3))-1)*100)</f>
        <v>6.1558880568323815</v>
      </c>
      <c r="K10" s="2"/>
    </row>
    <row r="11" spans="1:11" ht="12.75">
      <c r="A11" s="9"/>
      <c r="B11" s="24" t="s">
        <v>19</v>
      </c>
      <c r="C11" s="46">
        <v>521773656</v>
      </c>
      <c r="D11" s="46">
        <v>515233664</v>
      </c>
      <c r="E11" s="46">
        <v>503124952</v>
      </c>
      <c r="F11" s="46">
        <v>547871448</v>
      </c>
      <c r="G11" s="47">
        <v>575265036</v>
      </c>
      <c r="H11" s="48">
        <v>609780912</v>
      </c>
      <c r="I11" s="25">
        <f t="shared" si="0"/>
        <v>8.893714339176718</v>
      </c>
      <c r="J11" s="26">
        <f t="shared" si="1"/>
        <v>6.618521653200249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216114432</v>
      </c>
      <c r="D13" s="43">
        <v>199527765</v>
      </c>
      <c r="E13" s="43">
        <v>194020076</v>
      </c>
      <c r="F13" s="43">
        <v>211286724</v>
      </c>
      <c r="G13" s="44">
        <v>221851092</v>
      </c>
      <c r="H13" s="45">
        <v>235162128</v>
      </c>
      <c r="I13" s="22">
        <f t="shared" si="0"/>
        <v>8.899413068985695</v>
      </c>
      <c r="J13" s="23">
        <f t="shared" si="1"/>
        <v>6.620382702028094</v>
      </c>
      <c r="K13" s="2"/>
    </row>
    <row r="14" spans="1:11" ht="12.75">
      <c r="A14" s="5"/>
      <c r="B14" s="21" t="s">
        <v>22</v>
      </c>
      <c r="C14" s="43">
        <v>50672652</v>
      </c>
      <c r="D14" s="43">
        <v>53905688</v>
      </c>
      <c r="E14" s="43">
        <v>111576087</v>
      </c>
      <c r="F14" s="43">
        <v>71253360</v>
      </c>
      <c r="G14" s="44">
        <v>74816016</v>
      </c>
      <c r="H14" s="45">
        <v>79304988</v>
      </c>
      <c r="I14" s="22">
        <f t="shared" si="0"/>
        <v>-36.13921950856728</v>
      </c>
      <c r="J14" s="23">
        <f t="shared" si="1"/>
        <v>-10.756527796853167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76973616</v>
      </c>
      <c r="D16" s="43">
        <v>68382422</v>
      </c>
      <c r="E16" s="43">
        <v>64242670</v>
      </c>
      <c r="F16" s="43">
        <v>84544080</v>
      </c>
      <c r="G16" s="44">
        <v>88771284</v>
      </c>
      <c r="H16" s="45">
        <v>94097556</v>
      </c>
      <c r="I16" s="22">
        <f t="shared" si="0"/>
        <v>31.601130525863887</v>
      </c>
      <c r="J16" s="23">
        <f t="shared" si="1"/>
        <v>13.566851863316387</v>
      </c>
      <c r="K16" s="2"/>
    </row>
    <row r="17" spans="1:11" ht="12.75">
      <c r="A17" s="5"/>
      <c r="B17" s="21" t="s">
        <v>24</v>
      </c>
      <c r="C17" s="43">
        <v>254923296</v>
      </c>
      <c r="D17" s="43">
        <v>244564034</v>
      </c>
      <c r="E17" s="43">
        <v>125849841</v>
      </c>
      <c r="F17" s="43">
        <v>287334528</v>
      </c>
      <c r="G17" s="44">
        <v>301701348</v>
      </c>
      <c r="H17" s="45">
        <v>319803396</v>
      </c>
      <c r="I17" s="29">
        <f t="shared" si="0"/>
        <v>128.31536831262267</v>
      </c>
      <c r="J17" s="30">
        <f t="shared" si="1"/>
        <v>36.46149766177502</v>
      </c>
      <c r="K17" s="2"/>
    </row>
    <row r="18" spans="1:11" ht="12.75">
      <c r="A18" s="5"/>
      <c r="B18" s="24" t="s">
        <v>25</v>
      </c>
      <c r="C18" s="46">
        <v>598683996</v>
      </c>
      <c r="D18" s="46">
        <v>566379909</v>
      </c>
      <c r="E18" s="46">
        <v>495688674</v>
      </c>
      <c r="F18" s="46">
        <v>654418692</v>
      </c>
      <c r="G18" s="47">
        <v>687139740</v>
      </c>
      <c r="H18" s="48">
        <v>728368068</v>
      </c>
      <c r="I18" s="25">
        <f t="shared" si="0"/>
        <v>32.02211919007858</v>
      </c>
      <c r="J18" s="26">
        <f t="shared" si="1"/>
        <v>13.687827466063984</v>
      </c>
      <c r="K18" s="2"/>
    </row>
    <row r="19" spans="1:11" ht="23.25" customHeight="1">
      <c r="A19" s="31"/>
      <c r="B19" s="32" t="s">
        <v>26</v>
      </c>
      <c r="C19" s="52">
        <v>-76910340</v>
      </c>
      <c r="D19" s="52">
        <v>-51146245</v>
      </c>
      <c r="E19" s="52">
        <v>7436278</v>
      </c>
      <c r="F19" s="53">
        <v>-106547244</v>
      </c>
      <c r="G19" s="54">
        <v>-111874704</v>
      </c>
      <c r="H19" s="55">
        <v>-118587156</v>
      </c>
      <c r="I19" s="33">
        <f t="shared" si="0"/>
        <v>-1532.8033997653129</v>
      </c>
      <c r="J19" s="34">
        <f t="shared" si="1"/>
        <v>-351.7062573894495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369848</v>
      </c>
      <c r="E22" s="43">
        <v>2679843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20094408</v>
      </c>
      <c r="D23" s="43">
        <v>17033835</v>
      </c>
      <c r="E23" s="43">
        <v>20037036</v>
      </c>
      <c r="F23" s="43">
        <v>15200004</v>
      </c>
      <c r="G23" s="44">
        <v>15960000</v>
      </c>
      <c r="H23" s="45">
        <v>16917600</v>
      </c>
      <c r="I23" s="38">
        <f t="shared" si="0"/>
        <v>-24.140456702278723</v>
      </c>
      <c r="J23" s="23">
        <f t="shared" si="1"/>
        <v>-5.484778178157934</v>
      </c>
      <c r="K23" s="2"/>
    </row>
    <row r="24" spans="1:11" ht="12.75">
      <c r="A24" s="9"/>
      <c r="B24" s="21" t="s">
        <v>30</v>
      </c>
      <c r="C24" s="43">
        <v>144924000</v>
      </c>
      <c r="D24" s="43">
        <v>144924000</v>
      </c>
      <c r="E24" s="43">
        <v>88484137</v>
      </c>
      <c r="F24" s="43">
        <v>166715436</v>
      </c>
      <c r="G24" s="44">
        <v>175051212</v>
      </c>
      <c r="H24" s="45">
        <v>185554284</v>
      </c>
      <c r="I24" s="38">
        <f t="shared" si="0"/>
        <v>88.4127953917887</v>
      </c>
      <c r="J24" s="23">
        <f t="shared" si="1"/>
        <v>27.99760849388553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165018408</v>
      </c>
      <c r="D26" s="46">
        <v>162327683</v>
      </c>
      <c r="E26" s="46">
        <v>111201016</v>
      </c>
      <c r="F26" s="46">
        <v>181915440</v>
      </c>
      <c r="G26" s="47">
        <v>191011212</v>
      </c>
      <c r="H26" s="48">
        <v>202471884</v>
      </c>
      <c r="I26" s="25">
        <f t="shared" si="0"/>
        <v>63.59152689756</v>
      </c>
      <c r="J26" s="26">
        <f t="shared" si="1"/>
        <v>22.11021322160449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70121004</v>
      </c>
      <c r="D28" s="43">
        <v>108003545</v>
      </c>
      <c r="E28" s="43">
        <v>56558508</v>
      </c>
      <c r="F28" s="43">
        <v>129800256</v>
      </c>
      <c r="G28" s="44">
        <v>136290276</v>
      </c>
      <c r="H28" s="45">
        <v>144467700</v>
      </c>
      <c r="I28" s="38">
        <f t="shared" si="0"/>
        <v>129.4973127650397</v>
      </c>
      <c r="J28" s="23">
        <f t="shared" si="1"/>
        <v>36.69656603683289</v>
      </c>
      <c r="K28" s="2"/>
    </row>
    <row r="29" spans="1:11" ht="12.75">
      <c r="A29" s="9"/>
      <c r="B29" s="21" t="s">
        <v>35</v>
      </c>
      <c r="C29" s="43">
        <v>16599996</v>
      </c>
      <c r="D29" s="43">
        <v>16925300</v>
      </c>
      <c r="E29" s="43">
        <v>22253726</v>
      </c>
      <c r="F29" s="43">
        <v>15200004</v>
      </c>
      <c r="G29" s="44">
        <v>15960000</v>
      </c>
      <c r="H29" s="45">
        <v>16917600</v>
      </c>
      <c r="I29" s="38">
        <f t="shared" si="0"/>
        <v>-31.696813378577595</v>
      </c>
      <c r="J29" s="23">
        <f t="shared" si="1"/>
        <v>-8.73337196088425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398867</v>
      </c>
      <c r="E31" s="43">
        <v>0</v>
      </c>
      <c r="F31" s="43">
        <v>31462140</v>
      </c>
      <c r="G31" s="44">
        <v>33035244</v>
      </c>
      <c r="H31" s="45">
        <v>35017356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84460836</v>
      </c>
      <c r="D32" s="43">
        <v>46409063</v>
      </c>
      <c r="E32" s="43">
        <v>32638692</v>
      </c>
      <c r="F32" s="43">
        <v>5453040</v>
      </c>
      <c r="G32" s="44">
        <v>5725692</v>
      </c>
      <c r="H32" s="45">
        <v>6069228</v>
      </c>
      <c r="I32" s="38">
        <f t="shared" si="0"/>
        <v>-83.2927128329775</v>
      </c>
      <c r="J32" s="23">
        <f t="shared" si="1"/>
        <v>-42.922242467589214</v>
      </c>
      <c r="K32" s="2"/>
    </row>
    <row r="33" spans="1:11" ht="13.5" thickBot="1">
      <c r="A33" s="9"/>
      <c r="B33" s="39" t="s">
        <v>38</v>
      </c>
      <c r="C33" s="59">
        <v>171181836</v>
      </c>
      <c r="D33" s="59">
        <v>171736775</v>
      </c>
      <c r="E33" s="59">
        <v>111450926</v>
      </c>
      <c r="F33" s="59">
        <v>181915440</v>
      </c>
      <c r="G33" s="60">
        <v>191011212</v>
      </c>
      <c r="H33" s="61">
        <v>202471884</v>
      </c>
      <c r="I33" s="40">
        <f t="shared" si="0"/>
        <v>63.22470034928198</v>
      </c>
      <c r="J33" s="41">
        <f t="shared" si="1"/>
        <v>22.018874362539886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153341804</v>
      </c>
      <c r="D8" s="43">
        <v>153341804</v>
      </c>
      <c r="E8" s="43">
        <v>93910621</v>
      </c>
      <c r="F8" s="43">
        <v>157262312</v>
      </c>
      <c r="G8" s="44">
        <v>169778050</v>
      </c>
      <c r="H8" s="45">
        <v>172778050</v>
      </c>
      <c r="I8" s="22">
        <f>IF($E8=0,0,(($F8/$E8)-1)*100)</f>
        <v>67.45955923345454</v>
      </c>
      <c r="J8" s="23">
        <f>IF($E8=0,0,((($H8/$E8)^(1/3))-1)*100)</f>
        <v>22.534378377766572</v>
      </c>
      <c r="K8" s="2"/>
    </row>
    <row r="9" spans="1:11" ht="12.75">
      <c r="A9" s="5"/>
      <c r="B9" s="21" t="s">
        <v>17</v>
      </c>
      <c r="C9" s="43">
        <v>404774314</v>
      </c>
      <c r="D9" s="43">
        <v>404774314</v>
      </c>
      <c r="E9" s="43">
        <v>367589462</v>
      </c>
      <c r="F9" s="43">
        <v>411160773</v>
      </c>
      <c r="G9" s="44">
        <v>438582403</v>
      </c>
      <c r="H9" s="45">
        <v>452582403</v>
      </c>
      <c r="I9" s="22">
        <f>IF($E9=0,0,(($F9/$E9)-1)*100)</f>
        <v>11.853253562530043</v>
      </c>
      <c r="J9" s="23">
        <f>IF($E9=0,0,((($H9/$E9)^(1/3))-1)*100)</f>
        <v>7.179453217656784</v>
      </c>
      <c r="K9" s="2"/>
    </row>
    <row r="10" spans="1:11" ht="12.75">
      <c r="A10" s="5"/>
      <c r="B10" s="21" t="s">
        <v>18</v>
      </c>
      <c r="C10" s="43">
        <v>218524395</v>
      </c>
      <c r="D10" s="43">
        <v>228488395</v>
      </c>
      <c r="E10" s="43">
        <v>233883928</v>
      </c>
      <c r="F10" s="43">
        <v>237160961</v>
      </c>
      <c r="G10" s="44">
        <v>253426105</v>
      </c>
      <c r="H10" s="45">
        <v>272521228</v>
      </c>
      <c r="I10" s="22">
        <f aca="true" t="shared" si="0" ref="I10:I33">IF($E10=0,0,(($F10/$E10)-1)*100)</f>
        <v>1.4011364645799773</v>
      </c>
      <c r="J10" s="23">
        <f aca="true" t="shared" si="1" ref="J10:J33">IF($E10=0,0,((($H10/$E10)^(1/3))-1)*100)</f>
        <v>5.22848538600702</v>
      </c>
      <c r="K10" s="2"/>
    </row>
    <row r="11" spans="1:11" ht="12.75">
      <c r="A11" s="9"/>
      <c r="B11" s="24" t="s">
        <v>19</v>
      </c>
      <c r="C11" s="46">
        <v>776640513</v>
      </c>
      <c r="D11" s="46">
        <v>786604513</v>
      </c>
      <c r="E11" s="46">
        <v>695384011</v>
      </c>
      <c r="F11" s="46">
        <v>805584046</v>
      </c>
      <c r="G11" s="47">
        <v>861786558</v>
      </c>
      <c r="H11" s="48">
        <v>897881681</v>
      </c>
      <c r="I11" s="25">
        <f t="shared" si="0"/>
        <v>15.847363939462223</v>
      </c>
      <c r="J11" s="26">
        <f t="shared" si="1"/>
        <v>8.892542152843031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266403821</v>
      </c>
      <c r="D13" s="43">
        <v>266119821</v>
      </c>
      <c r="E13" s="43">
        <v>292629276</v>
      </c>
      <c r="F13" s="43">
        <v>284162340</v>
      </c>
      <c r="G13" s="44">
        <v>303846337</v>
      </c>
      <c r="H13" s="45">
        <v>308846460</v>
      </c>
      <c r="I13" s="22">
        <f t="shared" si="0"/>
        <v>-2.8934001805068887</v>
      </c>
      <c r="J13" s="23">
        <f t="shared" si="1"/>
        <v>1.8141840203686366</v>
      </c>
      <c r="K13" s="2"/>
    </row>
    <row r="14" spans="1:11" ht="12.75">
      <c r="A14" s="5"/>
      <c r="B14" s="21" t="s">
        <v>22</v>
      </c>
      <c r="C14" s="43">
        <v>101111546</v>
      </c>
      <c r="D14" s="43">
        <v>135111546</v>
      </c>
      <c r="E14" s="43">
        <v>40216480</v>
      </c>
      <c r="F14" s="43">
        <v>113367935</v>
      </c>
      <c r="G14" s="44">
        <v>104887110</v>
      </c>
      <c r="H14" s="45">
        <v>108887110</v>
      </c>
      <c r="I14" s="22">
        <f t="shared" si="0"/>
        <v>181.89422594916311</v>
      </c>
      <c r="J14" s="23">
        <f t="shared" si="1"/>
        <v>39.37690140919645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165000000</v>
      </c>
      <c r="D16" s="43">
        <v>123919000</v>
      </c>
      <c r="E16" s="43">
        <v>115512280</v>
      </c>
      <c r="F16" s="43">
        <v>155550000</v>
      </c>
      <c r="G16" s="44">
        <v>190908500</v>
      </c>
      <c r="H16" s="45">
        <v>190908500</v>
      </c>
      <c r="I16" s="22">
        <f t="shared" si="0"/>
        <v>34.66100747037457</v>
      </c>
      <c r="J16" s="23">
        <f t="shared" si="1"/>
        <v>18.231274106663165</v>
      </c>
      <c r="K16" s="2"/>
    </row>
    <row r="17" spans="1:11" ht="12.75">
      <c r="A17" s="5"/>
      <c r="B17" s="21" t="s">
        <v>24</v>
      </c>
      <c r="C17" s="43">
        <v>238206805</v>
      </c>
      <c r="D17" s="43">
        <v>251473337</v>
      </c>
      <c r="E17" s="43">
        <v>273202177</v>
      </c>
      <c r="F17" s="43">
        <v>225011034</v>
      </c>
      <c r="G17" s="44">
        <v>242441832</v>
      </c>
      <c r="H17" s="45">
        <v>256608832</v>
      </c>
      <c r="I17" s="29">
        <f t="shared" si="0"/>
        <v>-17.639370055239347</v>
      </c>
      <c r="J17" s="30">
        <f t="shared" si="1"/>
        <v>-2.066979808585112</v>
      </c>
      <c r="K17" s="2"/>
    </row>
    <row r="18" spans="1:11" ht="12.75">
      <c r="A18" s="5"/>
      <c r="B18" s="24" t="s">
        <v>25</v>
      </c>
      <c r="C18" s="46">
        <v>770722172</v>
      </c>
      <c r="D18" s="46">
        <v>776623704</v>
      </c>
      <c r="E18" s="46">
        <v>721560213</v>
      </c>
      <c r="F18" s="46">
        <v>778091309</v>
      </c>
      <c r="G18" s="47">
        <v>842083779</v>
      </c>
      <c r="H18" s="48">
        <v>865250902</v>
      </c>
      <c r="I18" s="25">
        <f t="shared" si="0"/>
        <v>7.8345639049252735</v>
      </c>
      <c r="J18" s="26">
        <f t="shared" si="1"/>
        <v>6.24043189250334</v>
      </c>
      <c r="K18" s="2"/>
    </row>
    <row r="19" spans="1:11" ht="23.25" customHeight="1">
      <c r="A19" s="31"/>
      <c r="B19" s="32" t="s">
        <v>26</v>
      </c>
      <c r="C19" s="52">
        <v>5918341</v>
      </c>
      <c r="D19" s="52">
        <v>9980809</v>
      </c>
      <c r="E19" s="52">
        <v>-26176202</v>
      </c>
      <c r="F19" s="53">
        <v>27492737</v>
      </c>
      <c r="G19" s="54">
        <v>19702779</v>
      </c>
      <c r="H19" s="55">
        <v>32630779</v>
      </c>
      <c r="I19" s="33">
        <f t="shared" si="0"/>
        <v>-205.029511156737</v>
      </c>
      <c r="J19" s="34">
        <f t="shared" si="1"/>
        <v>-207.62345653918243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4380000</v>
      </c>
      <c r="D23" s="43">
        <v>4408468</v>
      </c>
      <c r="E23" s="43">
        <v>3461221</v>
      </c>
      <c r="F23" s="43">
        <v>16447737</v>
      </c>
      <c r="G23" s="44">
        <v>19578779</v>
      </c>
      <c r="H23" s="45">
        <v>19578779</v>
      </c>
      <c r="I23" s="38">
        <f t="shared" si="0"/>
        <v>375.20042782590303</v>
      </c>
      <c r="J23" s="23">
        <f t="shared" si="1"/>
        <v>78.17718422602138</v>
      </c>
      <c r="K23" s="2"/>
    </row>
    <row r="24" spans="1:11" ht="12.75">
      <c r="A24" s="9"/>
      <c r="B24" s="21" t="s">
        <v>30</v>
      </c>
      <c r="C24" s="43">
        <v>63008000</v>
      </c>
      <c r="D24" s="43">
        <v>75810009</v>
      </c>
      <c r="E24" s="43">
        <v>72985455</v>
      </c>
      <c r="F24" s="43">
        <v>72667000</v>
      </c>
      <c r="G24" s="44">
        <v>65385000</v>
      </c>
      <c r="H24" s="45">
        <v>70596000</v>
      </c>
      <c r="I24" s="38">
        <f t="shared" si="0"/>
        <v>-0.43632666262065634</v>
      </c>
      <c r="J24" s="23">
        <f t="shared" si="1"/>
        <v>-1.1034234292650047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67388000</v>
      </c>
      <c r="D26" s="46">
        <v>80218477</v>
      </c>
      <c r="E26" s="46">
        <v>76446676</v>
      </c>
      <c r="F26" s="46">
        <v>89114737</v>
      </c>
      <c r="G26" s="47">
        <v>84963779</v>
      </c>
      <c r="H26" s="48">
        <v>90174779</v>
      </c>
      <c r="I26" s="25">
        <f t="shared" si="0"/>
        <v>16.57110768295538</v>
      </c>
      <c r="J26" s="26">
        <f t="shared" si="1"/>
        <v>5.659567031590806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41891062</v>
      </c>
      <c r="D28" s="43">
        <v>34193071</v>
      </c>
      <c r="E28" s="43">
        <v>29458390</v>
      </c>
      <c r="F28" s="43">
        <v>13250292</v>
      </c>
      <c r="G28" s="44">
        <v>16000000</v>
      </c>
      <c r="H28" s="45">
        <v>16768000</v>
      </c>
      <c r="I28" s="38">
        <f t="shared" si="0"/>
        <v>-55.02031170067339</v>
      </c>
      <c r="J28" s="23">
        <f t="shared" si="1"/>
        <v>-17.124896090787047</v>
      </c>
      <c r="K28" s="2"/>
    </row>
    <row r="29" spans="1:11" ht="12.75">
      <c r="A29" s="9"/>
      <c r="B29" s="21" t="s">
        <v>35</v>
      </c>
      <c r="C29" s="43">
        <v>9037000</v>
      </c>
      <c r="D29" s="43">
        <v>9537000</v>
      </c>
      <c r="E29" s="43">
        <v>11259087</v>
      </c>
      <c r="F29" s="43">
        <v>10152000</v>
      </c>
      <c r="G29" s="44">
        <v>7848000</v>
      </c>
      <c r="H29" s="45">
        <v>10000000</v>
      </c>
      <c r="I29" s="38">
        <f t="shared" si="0"/>
        <v>-9.832831027951027</v>
      </c>
      <c r="J29" s="23">
        <f t="shared" si="1"/>
        <v>-3.875902560227995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6301363</v>
      </c>
      <c r="D31" s="43">
        <v>6301363</v>
      </c>
      <c r="E31" s="43">
        <v>3619622</v>
      </c>
      <c r="F31" s="43">
        <v>30516808</v>
      </c>
      <c r="G31" s="44">
        <v>41537000</v>
      </c>
      <c r="H31" s="45">
        <v>43828000</v>
      </c>
      <c r="I31" s="38">
        <f t="shared" si="0"/>
        <v>743.0937816158703</v>
      </c>
      <c r="J31" s="23">
        <f t="shared" si="1"/>
        <v>129.6304505512683</v>
      </c>
      <c r="K31" s="2"/>
    </row>
    <row r="32" spans="1:11" ht="12.75">
      <c r="A32" s="9"/>
      <c r="B32" s="21" t="s">
        <v>31</v>
      </c>
      <c r="C32" s="43">
        <v>10158575</v>
      </c>
      <c r="D32" s="43">
        <v>30187043</v>
      </c>
      <c r="E32" s="43">
        <v>32109577</v>
      </c>
      <c r="F32" s="43">
        <v>35195637</v>
      </c>
      <c r="G32" s="44">
        <v>19578779</v>
      </c>
      <c r="H32" s="45">
        <v>19578779</v>
      </c>
      <c r="I32" s="38">
        <f t="shared" si="0"/>
        <v>9.611026641677656</v>
      </c>
      <c r="J32" s="23">
        <f t="shared" si="1"/>
        <v>-15.202378023525497</v>
      </c>
      <c r="K32" s="2"/>
    </row>
    <row r="33" spans="1:11" ht="13.5" thickBot="1">
      <c r="A33" s="9"/>
      <c r="B33" s="39" t="s">
        <v>38</v>
      </c>
      <c r="C33" s="59">
        <v>67388000</v>
      </c>
      <c r="D33" s="59">
        <v>80218477</v>
      </c>
      <c r="E33" s="59">
        <v>76446676</v>
      </c>
      <c r="F33" s="59">
        <v>89114737</v>
      </c>
      <c r="G33" s="60">
        <v>84963779</v>
      </c>
      <c r="H33" s="61">
        <v>90174779</v>
      </c>
      <c r="I33" s="40">
        <f t="shared" si="0"/>
        <v>16.57110768295538</v>
      </c>
      <c r="J33" s="41">
        <f t="shared" si="1"/>
        <v>5.659567031590806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19802532</v>
      </c>
      <c r="D8" s="43">
        <v>18452106</v>
      </c>
      <c r="E8" s="43">
        <v>15176187</v>
      </c>
      <c r="F8" s="43">
        <v>15903380</v>
      </c>
      <c r="G8" s="44">
        <v>16698552</v>
      </c>
      <c r="H8" s="45">
        <v>17566884</v>
      </c>
      <c r="I8" s="22">
        <f>IF($E8=0,0,(($F8/$E8)-1)*100)</f>
        <v>4.791671320338886</v>
      </c>
      <c r="J8" s="23">
        <f>IF($E8=0,0,((($H8/$E8)^(1/3))-1)*100)</f>
        <v>4.997112244541335</v>
      </c>
      <c r="K8" s="2"/>
    </row>
    <row r="9" spans="1:11" ht="12.75">
      <c r="A9" s="5"/>
      <c r="B9" s="21" t="s">
        <v>17</v>
      </c>
      <c r="C9" s="43">
        <v>149223312</v>
      </c>
      <c r="D9" s="43">
        <v>204758392</v>
      </c>
      <c r="E9" s="43">
        <v>154329353</v>
      </c>
      <c r="F9" s="43">
        <v>159567992</v>
      </c>
      <c r="G9" s="44">
        <v>167546400</v>
      </c>
      <c r="H9" s="45">
        <v>176258808</v>
      </c>
      <c r="I9" s="22">
        <f>IF($E9=0,0,(($F9/$E9)-1)*100)</f>
        <v>3.3944540673348067</v>
      </c>
      <c r="J9" s="23">
        <f>IF($E9=0,0,((($H9/$E9)^(1/3))-1)*100)</f>
        <v>4.528350656909819</v>
      </c>
      <c r="K9" s="2"/>
    </row>
    <row r="10" spans="1:11" ht="12.75">
      <c r="A10" s="5"/>
      <c r="B10" s="21" t="s">
        <v>18</v>
      </c>
      <c r="C10" s="43">
        <v>162294948</v>
      </c>
      <c r="D10" s="43">
        <v>108877175</v>
      </c>
      <c r="E10" s="43">
        <v>160435463</v>
      </c>
      <c r="F10" s="43">
        <v>177762576</v>
      </c>
      <c r="G10" s="44">
        <v>195831672</v>
      </c>
      <c r="H10" s="45">
        <v>205132620</v>
      </c>
      <c r="I10" s="22">
        <f aca="true" t="shared" si="0" ref="I10:I33">IF($E10=0,0,(($F10/$E10)-1)*100)</f>
        <v>10.80005173170473</v>
      </c>
      <c r="J10" s="23">
        <f aca="true" t="shared" si="1" ref="J10:J33">IF($E10=0,0,((($H10/$E10)^(1/3))-1)*100)</f>
        <v>8.537076219301266</v>
      </c>
      <c r="K10" s="2"/>
    </row>
    <row r="11" spans="1:11" ht="12.75">
      <c r="A11" s="9"/>
      <c r="B11" s="24" t="s">
        <v>19</v>
      </c>
      <c r="C11" s="46">
        <v>331320792</v>
      </c>
      <c r="D11" s="46">
        <v>332087673</v>
      </c>
      <c r="E11" s="46">
        <v>329941003</v>
      </c>
      <c r="F11" s="46">
        <v>353233948</v>
      </c>
      <c r="G11" s="47">
        <v>380076624</v>
      </c>
      <c r="H11" s="48">
        <v>398958312</v>
      </c>
      <c r="I11" s="25">
        <f t="shared" si="0"/>
        <v>7.05973031184608</v>
      </c>
      <c r="J11" s="26">
        <f t="shared" si="1"/>
        <v>6.536169033818062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114454368</v>
      </c>
      <c r="D13" s="43">
        <v>109514528</v>
      </c>
      <c r="E13" s="43">
        <v>148248193</v>
      </c>
      <c r="F13" s="43">
        <v>132943932</v>
      </c>
      <c r="G13" s="44">
        <v>140548284</v>
      </c>
      <c r="H13" s="45">
        <v>148278396</v>
      </c>
      <c r="I13" s="22">
        <f t="shared" si="0"/>
        <v>-10.323404751382025</v>
      </c>
      <c r="J13" s="23">
        <f t="shared" si="1"/>
        <v>0.0067906278222507055</v>
      </c>
      <c r="K13" s="2"/>
    </row>
    <row r="14" spans="1:11" ht="12.75">
      <c r="A14" s="5"/>
      <c r="B14" s="21" t="s">
        <v>22</v>
      </c>
      <c r="C14" s="43">
        <v>41688468</v>
      </c>
      <c r="D14" s="43">
        <v>52570060</v>
      </c>
      <c r="E14" s="43">
        <v>38095550</v>
      </c>
      <c r="F14" s="43">
        <v>53600004</v>
      </c>
      <c r="G14" s="44">
        <v>56280000</v>
      </c>
      <c r="H14" s="45">
        <v>59206560</v>
      </c>
      <c r="I14" s="22">
        <f t="shared" si="0"/>
        <v>40.698858528095805</v>
      </c>
      <c r="J14" s="23">
        <f t="shared" si="1"/>
        <v>15.832881511038055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58912236</v>
      </c>
      <c r="D16" s="43">
        <v>58412232</v>
      </c>
      <c r="E16" s="43">
        <v>51844410</v>
      </c>
      <c r="F16" s="43">
        <v>59000004</v>
      </c>
      <c r="G16" s="44">
        <v>61950000</v>
      </c>
      <c r="H16" s="45">
        <v>65171400</v>
      </c>
      <c r="I16" s="22">
        <f t="shared" si="0"/>
        <v>13.802055033512772</v>
      </c>
      <c r="J16" s="23">
        <f t="shared" si="1"/>
        <v>7.924084014195154</v>
      </c>
      <c r="K16" s="2"/>
    </row>
    <row r="17" spans="1:11" ht="12.75">
      <c r="A17" s="5"/>
      <c r="B17" s="21" t="s">
        <v>24</v>
      </c>
      <c r="C17" s="43">
        <v>117530700</v>
      </c>
      <c r="D17" s="43">
        <v>162336274</v>
      </c>
      <c r="E17" s="43">
        <v>108166357</v>
      </c>
      <c r="F17" s="43">
        <v>158047260</v>
      </c>
      <c r="G17" s="44">
        <v>166000608</v>
      </c>
      <c r="H17" s="45">
        <v>174655044</v>
      </c>
      <c r="I17" s="29">
        <f t="shared" si="0"/>
        <v>46.114988415483005</v>
      </c>
      <c r="J17" s="30">
        <f t="shared" si="1"/>
        <v>17.3175477437316</v>
      </c>
      <c r="K17" s="2"/>
    </row>
    <row r="18" spans="1:11" ht="12.75">
      <c r="A18" s="5"/>
      <c r="B18" s="24" t="s">
        <v>25</v>
      </c>
      <c r="C18" s="46">
        <v>332585772</v>
      </c>
      <c r="D18" s="46">
        <v>382833094</v>
      </c>
      <c r="E18" s="46">
        <v>346354510</v>
      </c>
      <c r="F18" s="46">
        <v>403591200</v>
      </c>
      <c r="G18" s="47">
        <v>424778892</v>
      </c>
      <c r="H18" s="48">
        <v>447311400</v>
      </c>
      <c r="I18" s="25">
        <f t="shared" si="0"/>
        <v>16.52546403972046</v>
      </c>
      <c r="J18" s="26">
        <f t="shared" si="1"/>
        <v>8.900458056816095</v>
      </c>
      <c r="K18" s="2"/>
    </row>
    <row r="19" spans="1:11" ht="23.25" customHeight="1">
      <c r="A19" s="31"/>
      <c r="B19" s="32" t="s">
        <v>26</v>
      </c>
      <c r="C19" s="52">
        <v>-1264980</v>
      </c>
      <c r="D19" s="52">
        <v>-50745421</v>
      </c>
      <c r="E19" s="52">
        <v>-16413507</v>
      </c>
      <c r="F19" s="53">
        <v>-50357252</v>
      </c>
      <c r="G19" s="54">
        <v>-44702268</v>
      </c>
      <c r="H19" s="55">
        <v>-48353088</v>
      </c>
      <c r="I19" s="33">
        <f t="shared" si="0"/>
        <v>206.80373182891384</v>
      </c>
      <c r="J19" s="34">
        <f t="shared" si="1"/>
        <v>43.35327200334127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91313412</v>
      </c>
      <c r="D24" s="43">
        <v>91313399</v>
      </c>
      <c r="E24" s="43">
        <v>36451749</v>
      </c>
      <c r="F24" s="43">
        <v>60185904</v>
      </c>
      <c r="G24" s="44">
        <v>57135516</v>
      </c>
      <c r="H24" s="45">
        <v>54652968</v>
      </c>
      <c r="I24" s="38">
        <f t="shared" si="0"/>
        <v>65.11115557171208</v>
      </c>
      <c r="J24" s="23">
        <f t="shared" si="1"/>
        <v>14.454215664633917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91313412</v>
      </c>
      <c r="D26" s="46">
        <v>91313399</v>
      </c>
      <c r="E26" s="46">
        <v>36451749</v>
      </c>
      <c r="F26" s="46">
        <v>60185904</v>
      </c>
      <c r="G26" s="47">
        <v>57135516</v>
      </c>
      <c r="H26" s="48">
        <v>54652968</v>
      </c>
      <c r="I26" s="25">
        <f t="shared" si="0"/>
        <v>65.11115557171208</v>
      </c>
      <c r="J26" s="26">
        <f t="shared" si="1"/>
        <v>14.454215664633917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57265764</v>
      </c>
      <c r="D28" s="43">
        <v>57265755</v>
      </c>
      <c r="E28" s="43">
        <v>13631355</v>
      </c>
      <c r="F28" s="43">
        <v>18471984</v>
      </c>
      <c r="G28" s="44">
        <v>7958280</v>
      </c>
      <c r="H28" s="45">
        <v>8372100</v>
      </c>
      <c r="I28" s="38">
        <f t="shared" si="0"/>
        <v>35.51098918632813</v>
      </c>
      <c r="J28" s="23">
        <f t="shared" si="1"/>
        <v>-14.997481589600614</v>
      </c>
      <c r="K28" s="2"/>
    </row>
    <row r="29" spans="1:11" ht="12.75">
      <c r="A29" s="9"/>
      <c r="B29" s="21" t="s">
        <v>35</v>
      </c>
      <c r="C29" s="43">
        <v>172392</v>
      </c>
      <c r="D29" s="43">
        <v>172393</v>
      </c>
      <c r="E29" s="43">
        <v>142131</v>
      </c>
      <c r="F29" s="43">
        <v>4914000</v>
      </c>
      <c r="G29" s="44">
        <v>5184000</v>
      </c>
      <c r="H29" s="45">
        <v>0</v>
      </c>
      <c r="I29" s="38">
        <f t="shared" si="0"/>
        <v>3357.373831183908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13999368</v>
      </c>
      <c r="D31" s="43">
        <v>13999365</v>
      </c>
      <c r="E31" s="43">
        <v>5020490</v>
      </c>
      <c r="F31" s="43">
        <v>649896</v>
      </c>
      <c r="G31" s="44">
        <v>6149268</v>
      </c>
      <c r="H31" s="45">
        <v>6469032</v>
      </c>
      <c r="I31" s="38">
        <f t="shared" si="0"/>
        <v>-87.05512808510723</v>
      </c>
      <c r="J31" s="23">
        <f t="shared" si="1"/>
        <v>8.817246163646765</v>
      </c>
      <c r="K31" s="2"/>
    </row>
    <row r="32" spans="1:11" ht="12.75">
      <c r="A32" s="9"/>
      <c r="B32" s="21" t="s">
        <v>31</v>
      </c>
      <c r="C32" s="43">
        <v>19875888</v>
      </c>
      <c r="D32" s="43">
        <v>19875886</v>
      </c>
      <c r="E32" s="43">
        <v>20227873</v>
      </c>
      <c r="F32" s="43">
        <v>36150024</v>
      </c>
      <c r="G32" s="44">
        <v>37843968</v>
      </c>
      <c r="H32" s="45">
        <v>39811836</v>
      </c>
      <c r="I32" s="38">
        <f t="shared" si="0"/>
        <v>78.71391618881532</v>
      </c>
      <c r="J32" s="23">
        <f t="shared" si="1"/>
        <v>25.320079785193638</v>
      </c>
      <c r="K32" s="2"/>
    </row>
    <row r="33" spans="1:11" ht="13.5" thickBot="1">
      <c r="A33" s="9"/>
      <c r="B33" s="39" t="s">
        <v>38</v>
      </c>
      <c r="C33" s="59">
        <v>91313412</v>
      </c>
      <c r="D33" s="59">
        <v>91313399</v>
      </c>
      <c r="E33" s="59">
        <v>39021849</v>
      </c>
      <c r="F33" s="59">
        <v>60185904</v>
      </c>
      <c r="G33" s="60">
        <v>57135516</v>
      </c>
      <c r="H33" s="61">
        <v>54652968</v>
      </c>
      <c r="I33" s="40">
        <f t="shared" si="0"/>
        <v>54.23642277945364</v>
      </c>
      <c r="J33" s="41">
        <f t="shared" si="1"/>
        <v>11.88416780615098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189074047</v>
      </c>
      <c r="D8" s="43">
        <v>189074050</v>
      </c>
      <c r="E8" s="43">
        <v>179690922</v>
      </c>
      <c r="F8" s="43">
        <v>189074048</v>
      </c>
      <c r="G8" s="44">
        <v>200418491</v>
      </c>
      <c r="H8" s="45">
        <v>212443600</v>
      </c>
      <c r="I8" s="22">
        <f>IF($E8=0,0,(($F8/$E8)-1)*100)</f>
        <v>5.221814154863091</v>
      </c>
      <c r="J8" s="23">
        <f>IF($E8=0,0,((($H8/$E8)^(1/3))-1)*100)</f>
        <v>5.739967288629244</v>
      </c>
      <c r="K8" s="2"/>
    </row>
    <row r="9" spans="1:11" ht="12.75">
      <c r="A9" s="5"/>
      <c r="B9" s="21" t="s">
        <v>17</v>
      </c>
      <c r="C9" s="43">
        <v>537621276</v>
      </c>
      <c r="D9" s="43">
        <v>670538716</v>
      </c>
      <c r="E9" s="43">
        <v>330716340</v>
      </c>
      <c r="F9" s="43">
        <v>754363039</v>
      </c>
      <c r="G9" s="44">
        <v>849624822</v>
      </c>
      <c r="H9" s="45">
        <v>965602310</v>
      </c>
      <c r="I9" s="22">
        <f>IF($E9=0,0,(($F9/$E9)-1)*100)</f>
        <v>128.09971802421373</v>
      </c>
      <c r="J9" s="23">
        <f>IF($E9=0,0,((($H9/$E9)^(1/3))-1)*100)</f>
        <v>42.926979023798054</v>
      </c>
      <c r="K9" s="2"/>
    </row>
    <row r="10" spans="1:11" ht="12.75">
      <c r="A10" s="5"/>
      <c r="B10" s="21" t="s">
        <v>18</v>
      </c>
      <c r="C10" s="43">
        <v>887454012</v>
      </c>
      <c r="D10" s="43">
        <v>891478905</v>
      </c>
      <c r="E10" s="43">
        <v>759345603</v>
      </c>
      <c r="F10" s="43">
        <v>991251683</v>
      </c>
      <c r="G10" s="44">
        <v>1063402853</v>
      </c>
      <c r="H10" s="45">
        <v>1134963728</v>
      </c>
      <c r="I10" s="22">
        <f aca="true" t="shared" si="0" ref="I10:I33">IF($E10=0,0,(($F10/$E10)-1)*100)</f>
        <v>30.540254540724597</v>
      </c>
      <c r="J10" s="23">
        <f aca="true" t="shared" si="1" ref="J10:J33">IF($E10=0,0,((($H10/$E10)^(1/3))-1)*100)</f>
        <v>14.335431006636945</v>
      </c>
      <c r="K10" s="2"/>
    </row>
    <row r="11" spans="1:11" ht="12.75">
      <c r="A11" s="9"/>
      <c r="B11" s="24" t="s">
        <v>19</v>
      </c>
      <c r="C11" s="46">
        <v>1614149335</v>
      </c>
      <c r="D11" s="46">
        <v>1751091671</v>
      </c>
      <c r="E11" s="46">
        <v>1269752865</v>
      </c>
      <c r="F11" s="46">
        <v>1934688770</v>
      </c>
      <c r="G11" s="47">
        <v>2113446166</v>
      </c>
      <c r="H11" s="48">
        <v>2313009638</v>
      </c>
      <c r="I11" s="25">
        <f t="shared" si="0"/>
        <v>52.36734827135044</v>
      </c>
      <c r="J11" s="26">
        <f t="shared" si="1"/>
        <v>22.129172266420284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537137941</v>
      </c>
      <c r="D13" s="43">
        <v>548306587</v>
      </c>
      <c r="E13" s="43">
        <v>533197233</v>
      </c>
      <c r="F13" s="43">
        <v>568214673</v>
      </c>
      <c r="G13" s="44">
        <v>606804791</v>
      </c>
      <c r="H13" s="45">
        <v>649594659</v>
      </c>
      <c r="I13" s="22">
        <f t="shared" si="0"/>
        <v>6.567445934213989</v>
      </c>
      <c r="J13" s="23">
        <f t="shared" si="1"/>
        <v>6.803344542362377</v>
      </c>
      <c r="K13" s="2"/>
    </row>
    <row r="14" spans="1:11" ht="12.75">
      <c r="A14" s="5"/>
      <c r="B14" s="21" t="s">
        <v>22</v>
      </c>
      <c r="C14" s="43">
        <v>500000000</v>
      </c>
      <c r="D14" s="43">
        <v>200000000</v>
      </c>
      <c r="E14" s="43">
        <v>0</v>
      </c>
      <c r="F14" s="43">
        <v>150000000</v>
      </c>
      <c r="G14" s="44">
        <v>159000000</v>
      </c>
      <c r="H14" s="45">
        <v>168540000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982071252</v>
      </c>
      <c r="D16" s="43">
        <v>905260604</v>
      </c>
      <c r="E16" s="43">
        <v>767364288</v>
      </c>
      <c r="F16" s="43">
        <v>859299901</v>
      </c>
      <c r="G16" s="44">
        <v>910263383</v>
      </c>
      <c r="H16" s="45">
        <v>964908245</v>
      </c>
      <c r="I16" s="22">
        <f t="shared" si="0"/>
        <v>11.980699967106112</v>
      </c>
      <c r="J16" s="23">
        <f t="shared" si="1"/>
        <v>7.934796695518065</v>
      </c>
      <c r="K16" s="2"/>
    </row>
    <row r="17" spans="1:11" ht="12.75">
      <c r="A17" s="5"/>
      <c r="B17" s="21" t="s">
        <v>24</v>
      </c>
      <c r="C17" s="43">
        <v>1469249020</v>
      </c>
      <c r="D17" s="43">
        <v>1304533027</v>
      </c>
      <c r="E17" s="43">
        <v>514213267</v>
      </c>
      <c r="F17" s="43">
        <v>1146096572</v>
      </c>
      <c r="G17" s="44">
        <v>1144256312</v>
      </c>
      <c r="H17" s="45">
        <v>1190320884</v>
      </c>
      <c r="I17" s="29">
        <f t="shared" si="0"/>
        <v>122.88350876018916</v>
      </c>
      <c r="J17" s="30">
        <f t="shared" si="1"/>
        <v>32.28388018454604</v>
      </c>
      <c r="K17" s="2"/>
    </row>
    <row r="18" spans="1:11" ht="12.75">
      <c r="A18" s="5"/>
      <c r="B18" s="24" t="s">
        <v>25</v>
      </c>
      <c r="C18" s="46">
        <v>3488458213</v>
      </c>
      <c r="D18" s="46">
        <v>2958100218</v>
      </c>
      <c r="E18" s="46">
        <v>1814774788</v>
      </c>
      <c r="F18" s="46">
        <v>2723611146</v>
      </c>
      <c r="G18" s="47">
        <v>2820324486</v>
      </c>
      <c r="H18" s="48">
        <v>2973363788</v>
      </c>
      <c r="I18" s="25">
        <f t="shared" si="0"/>
        <v>50.07984263444594</v>
      </c>
      <c r="J18" s="26">
        <f t="shared" si="1"/>
        <v>17.88949398785855</v>
      </c>
      <c r="K18" s="2"/>
    </row>
    <row r="19" spans="1:11" ht="23.25" customHeight="1">
      <c r="A19" s="31"/>
      <c r="B19" s="32" t="s">
        <v>26</v>
      </c>
      <c r="C19" s="52">
        <v>-1874308878</v>
      </c>
      <c r="D19" s="52">
        <v>-1207008547</v>
      </c>
      <c r="E19" s="52">
        <v>-545021923</v>
      </c>
      <c r="F19" s="53">
        <v>-788922376</v>
      </c>
      <c r="G19" s="54">
        <v>-706878320</v>
      </c>
      <c r="H19" s="55">
        <v>-660354150</v>
      </c>
      <c r="I19" s="33">
        <f t="shared" si="0"/>
        <v>44.75057657451331</v>
      </c>
      <c r="J19" s="34">
        <f t="shared" si="1"/>
        <v>6.607472397516978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20939510</v>
      </c>
      <c r="D23" s="43">
        <v>32320207</v>
      </c>
      <c r="E23" s="43">
        <v>10782878</v>
      </c>
      <c r="F23" s="43">
        <v>34831085</v>
      </c>
      <c r="G23" s="44">
        <v>21999997</v>
      </c>
      <c r="H23" s="45">
        <v>18131263</v>
      </c>
      <c r="I23" s="38">
        <f t="shared" si="0"/>
        <v>223.02215605147344</v>
      </c>
      <c r="J23" s="23">
        <f t="shared" si="1"/>
        <v>18.913489059530164</v>
      </c>
      <c r="K23" s="2"/>
    </row>
    <row r="24" spans="1:11" ht="12.75">
      <c r="A24" s="9"/>
      <c r="B24" s="21" t="s">
        <v>30</v>
      </c>
      <c r="C24" s="43">
        <v>209041955</v>
      </c>
      <c r="D24" s="43">
        <v>208624759</v>
      </c>
      <c r="E24" s="43">
        <v>158539254</v>
      </c>
      <c r="F24" s="43">
        <v>220544701</v>
      </c>
      <c r="G24" s="44">
        <v>217491651</v>
      </c>
      <c r="H24" s="45">
        <v>232897501</v>
      </c>
      <c r="I24" s="38">
        <f t="shared" si="0"/>
        <v>39.110469764163255</v>
      </c>
      <c r="J24" s="23">
        <f t="shared" si="1"/>
        <v>13.677890556160555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229981465</v>
      </c>
      <c r="D26" s="46">
        <v>240944966</v>
      </c>
      <c r="E26" s="46">
        <v>169322132</v>
      </c>
      <c r="F26" s="46">
        <v>255375786</v>
      </c>
      <c r="G26" s="47">
        <v>239491648</v>
      </c>
      <c r="H26" s="48">
        <v>251028764</v>
      </c>
      <c r="I26" s="25">
        <f t="shared" si="0"/>
        <v>50.82244889285945</v>
      </c>
      <c r="J26" s="26">
        <f t="shared" si="1"/>
        <v>14.02583288840853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72968430</v>
      </c>
      <c r="D28" s="43">
        <v>61424804</v>
      </c>
      <c r="E28" s="43">
        <v>42810321</v>
      </c>
      <c r="F28" s="43">
        <v>92172966</v>
      </c>
      <c r="G28" s="44">
        <v>59859075</v>
      </c>
      <c r="H28" s="45">
        <v>81114632</v>
      </c>
      <c r="I28" s="38">
        <f t="shared" si="0"/>
        <v>115.3054773871002</v>
      </c>
      <c r="J28" s="23">
        <f t="shared" si="1"/>
        <v>23.741935859889573</v>
      </c>
      <c r="K28" s="2"/>
    </row>
    <row r="29" spans="1:11" ht="12.75">
      <c r="A29" s="9"/>
      <c r="B29" s="21" t="s">
        <v>35</v>
      </c>
      <c r="C29" s="43">
        <v>19200000</v>
      </c>
      <c r="D29" s="43">
        <v>33882357</v>
      </c>
      <c r="E29" s="43">
        <v>12766654</v>
      </c>
      <c r="F29" s="43">
        <v>38344259</v>
      </c>
      <c r="G29" s="44">
        <v>56705741</v>
      </c>
      <c r="H29" s="45">
        <v>44000000</v>
      </c>
      <c r="I29" s="38">
        <f t="shared" si="0"/>
        <v>200.34697423459585</v>
      </c>
      <c r="J29" s="23">
        <f t="shared" si="1"/>
        <v>51.05155345822967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39583570</v>
      </c>
      <c r="D31" s="43">
        <v>47894441</v>
      </c>
      <c r="E31" s="43">
        <v>41218811</v>
      </c>
      <c r="F31" s="43">
        <v>10867284</v>
      </c>
      <c r="G31" s="44">
        <v>35000000</v>
      </c>
      <c r="H31" s="45">
        <v>52236124</v>
      </c>
      <c r="I31" s="38">
        <f t="shared" si="0"/>
        <v>-73.63513469614638</v>
      </c>
      <c r="J31" s="23">
        <f t="shared" si="1"/>
        <v>8.216087473741451</v>
      </c>
      <c r="K31" s="2"/>
    </row>
    <row r="32" spans="1:11" ht="12.75">
      <c r="A32" s="9"/>
      <c r="B32" s="21" t="s">
        <v>31</v>
      </c>
      <c r="C32" s="43">
        <v>98229465</v>
      </c>
      <c r="D32" s="43">
        <v>97743364</v>
      </c>
      <c r="E32" s="43">
        <v>72526346</v>
      </c>
      <c r="F32" s="43">
        <v>113991277</v>
      </c>
      <c r="G32" s="44">
        <v>87926832</v>
      </c>
      <c r="H32" s="45">
        <v>73678008</v>
      </c>
      <c r="I32" s="38">
        <f t="shared" si="0"/>
        <v>57.17223228094244</v>
      </c>
      <c r="J32" s="23">
        <f t="shared" si="1"/>
        <v>0.5265302170161856</v>
      </c>
      <c r="K32" s="2"/>
    </row>
    <row r="33" spans="1:11" ht="13.5" thickBot="1">
      <c r="A33" s="9"/>
      <c r="B33" s="39" t="s">
        <v>38</v>
      </c>
      <c r="C33" s="59">
        <v>229981465</v>
      </c>
      <c r="D33" s="59">
        <v>240944966</v>
      </c>
      <c r="E33" s="59">
        <v>169322132</v>
      </c>
      <c r="F33" s="59">
        <v>255375786</v>
      </c>
      <c r="G33" s="60">
        <v>239491648</v>
      </c>
      <c r="H33" s="61">
        <v>251028764</v>
      </c>
      <c r="I33" s="40">
        <f t="shared" si="0"/>
        <v>50.82244889285945</v>
      </c>
      <c r="J33" s="41">
        <f t="shared" si="1"/>
        <v>14.02583288840853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13231688</v>
      </c>
      <c r="D8" s="43">
        <v>13231688</v>
      </c>
      <c r="E8" s="43">
        <v>13063768</v>
      </c>
      <c r="F8" s="43">
        <v>14865391</v>
      </c>
      <c r="G8" s="44">
        <v>15549199</v>
      </c>
      <c r="H8" s="45">
        <v>16276596</v>
      </c>
      <c r="I8" s="22">
        <f>IF($E8=0,0,(($F8/$E8)-1)*100)</f>
        <v>13.790990470743214</v>
      </c>
      <c r="J8" s="23">
        <f>IF($E8=0,0,((($H8/$E8)^(1/3))-1)*100)</f>
        <v>7.604815774449847</v>
      </c>
      <c r="K8" s="2"/>
    </row>
    <row r="9" spans="1:11" ht="12.75">
      <c r="A9" s="5"/>
      <c r="B9" s="21" t="s">
        <v>17</v>
      </c>
      <c r="C9" s="43">
        <v>43189078</v>
      </c>
      <c r="D9" s="43">
        <v>50672795</v>
      </c>
      <c r="E9" s="43">
        <v>26273712</v>
      </c>
      <c r="F9" s="43">
        <v>46268962</v>
      </c>
      <c r="G9" s="44">
        <v>50706241</v>
      </c>
      <c r="H9" s="45">
        <v>55764301</v>
      </c>
      <c r="I9" s="22">
        <f>IF($E9=0,0,(($F9/$E9)-1)*100)</f>
        <v>76.10363545128303</v>
      </c>
      <c r="J9" s="23">
        <f>IF($E9=0,0,((($H9/$E9)^(1/3))-1)*100)</f>
        <v>28.512372875547666</v>
      </c>
      <c r="K9" s="2"/>
    </row>
    <row r="10" spans="1:11" ht="12.75">
      <c r="A10" s="5"/>
      <c r="B10" s="21" t="s">
        <v>18</v>
      </c>
      <c r="C10" s="43">
        <v>98196423</v>
      </c>
      <c r="D10" s="43">
        <v>91454651</v>
      </c>
      <c r="E10" s="43">
        <v>44661629</v>
      </c>
      <c r="F10" s="43">
        <v>108119271</v>
      </c>
      <c r="G10" s="44">
        <v>115530236</v>
      </c>
      <c r="H10" s="45">
        <v>122200925</v>
      </c>
      <c r="I10" s="22">
        <f aca="true" t="shared" si="0" ref="I10:I33">IF($E10=0,0,(($F10/$E10)-1)*100)</f>
        <v>142.08537265848497</v>
      </c>
      <c r="J10" s="23">
        <f aca="true" t="shared" si="1" ref="J10:J33">IF($E10=0,0,((($H10/$E10)^(1/3))-1)*100)</f>
        <v>39.86637244946844</v>
      </c>
      <c r="K10" s="2"/>
    </row>
    <row r="11" spans="1:11" ht="12.75">
      <c r="A11" s="9"/>
      <c r="B11" s="24" t="s">
        <v>19</v>
      </c>
      <c r="C11" s="46">
        <v>154617189</v>
      </c>
      <c r="D11" s="46">
        <v>155359134</v>
      </c>
      <c r="E11" s="46">
        <v>83999109</v>
      </c>
      <c r="F11" s="46">
        <v>169253624</v>
      </c>
      <c r="G11" s="47">
        <v>181785676</v>
      </c>
      <c r="H11" s="48">
        <v>194241822</v>
      </c>
      <c r="I11" s="25">
        <f t="shared" si="0"/>
        <v>101.49454680525243</v>
      </c>
      <c r="J11" s="26">
        <f t="shared" si="1"/>
        <v>32.23792357311854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74091502</v>
      </c>
      <c r="D13" s="43">
        <v>78474134</v>
      </c>
      <c r="E13" s="43">
        <v>40727902</v>
      </c>
      <c r="F13" s="43">
        <v>82400508</v>
      </c>
      <c r="G13" s="44">
        <v>87163203</v>
      </c>
      <c r="H13" s="45">
        <v>92275143</v>
      </c>
      <c r="I13" s="22">
        <f t="shared" si="0"/>
        <v>102.31954987516913</v>
      </c>
      <c r="J13" s="23">
        <f t="shared" si="1"/>
        <v>31.340166535551205</v>
      </c>
      <c r="K13" s="2"/>
    </row>
    <row r="14" spans="1:11" ht="12.75">
      <c r="A14" s="5"/>
      <c r="B14" s="21" t="s">
        <v>22</v>
      </c>
      <c r="C14" s="43">
        <v>10709437</v>
      </c>
      <c r="D14" s="43">
        <v>15680538</v>
      </c>
      <c r="E14" s="43">
        <v>0</v>
      </c>
      <c r="F14" s="43">
        <v>10498659</v>
      </c>
      <c r="G14" s="44">
        <v>15583999</v>
      </c>
      <c r="H14" s="45">
        <v>16300858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14483795</v>
      </c>
      <c r="D16" s="43">
        <v>14283148</v>
      </c>
      <c r="E16" s="43">
        <v>7824967</v>
      </c>
      <c r="F16" s="43">
        <v>14284018</v>
      </c>
      <c r="G16" s="44">
        <v>15941083</v>
      </c>
      <c r="H16" s="45">
        <v>17128468</v>
      </c>
      <c r="I16" s="22">
        <f t="shared" si="0"/>
        <v>82.54413085703749</v>
      </c>
      <c r="J16" s="23">
        <f t="shared" si="1"/>
        <v>29.841044946785033</v>
      </c>
      <c r="K16" s="2"/>
    </row>
    <row r="17" spans="1:11" ht="12.75">
      <c r="A17" s="5"/>
      <c r="B17" s="21" t="s">
        <v>24</v>
      </c>
      <c r="C17" s="43">
        <v>55240690</v>
      </c>
      <c r="D17" s="43">
        <v>66459659</v>
      </c>
      <c r="E17" s="43">
        <v>35884297</v>
      </c>
      <c r="F17" s="43">
        <v>62610750</v>
      </c>
      <c r="G17" s="44">
        <v>63608941</v>
      </c>
      <c r="H17" s="45">
        <v>68610287</v>
      </c>
      <c r="I17" s="29">
        <f t="shared" si="0"/>
        <v>74.4795223381414</v>
      </c>
      <c r="J17" s="30">
        <f t="shared" si="1"/>
        <v>24.11614111330984</v>
      </c>
      <c r="K17" s="2"/>
    </row>
    <row r="18" spans="1:11" ht="12.75">
      <c r="A18" s="5"/>
      <c r="B18" s="24" t="s">
        <v>25</v>
      </c>
      <c r="C18" s="46">
        <v>154525424</v>
      </c>
      <c r="D18" s="46">
        <v>174897479</v>
      </c>
      <c r="E18" s="46">
        <v>84437166</v>
      </c>
      <c r="F18" s="46">
        <v>169793935</v>
      </c>
      <c r="G18" s="47">
        <v>182297226</v>
      </c>
      <c r="H18" s="48">
        <v>194314756</v>
      </c>
      <c r="I18" s="25">
        <f t="shared" si="0"/>
        <v>101.08909742423143</v>
      </c>
      <c r="J18" s="26">
        <f t="shared" si="1"/>
        <v>32.025365268649075</v>
      </c>
      <c r="K18" s="2"/>
    </row>
    <row r="19" spans="1:11" ht="23.25" customHeight="1">
      <c r="A19" s="31"/>
      <c r="B19" s="32" t="s">
        <v>26</v>
      </c>
      <c r="C19" s="52">
        <v>91765</v>
      </c>
      <c r="D19" s="52">
        <v>-19538345</v>
      </c>
      <c r="E19" s="52">
        <v>-438057</v>
      </c>
      <c r="F19" s="53">
        <v>-540311</v>
      </c>
      <c r="G19" s="54">
        <v>-511550</v>
      </c>
      <c r="H19" s="55">
        <v>-72934</v>
      </c>
      <c r="I19" s="33">
        <f t="shared" si="0"/>
        <v>23.342624361669827</v>
      </c>
      <c r="J19" s="34">
        <f t="shared" si="1"/>
        <v>-44.98685551996936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30809378</v>
      </c>
      <c r="E24" s="43">
        <v>16766083</v>
      </c>
      <c r="F24" s="43">
        <v>65721999</v>
      </c>
      <c r="G24" s="44">
        <v>46564698</v>
      </c>
      <c r="H24" s="45">
        <v>49171049</v>
      </c>
      <c r="I24" s="38">
        <f t="shared" si="0"/>
        <v>291.9937590670403</v>
      </c>
      <c r="J24" s="23">
        <f t="shared" si="1"/>
        <v>43.139431242812606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30809378</v>
      </c>
      <c r="E26" s="46">
        <v>16766083</v>
      </c>
      <c r="F26" s="46">
        <v>65721999</v>
      </c>
      <c r="G26" s="47">
        <v>46564698</v>
      </c>
      <c r="H26" s="48">
        <v>49171049</v>
      </c>
      <c r="I26" s="25">
        <f t="shared" si="0"/>
        <v>291.9937590670403</v>
      </c>
      <c r="J26" s="26">
        <f t="shared" si="1"/>
        <v>43.139431242812606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10892626</v>
      </c>
      <c r="E28" s="43">
        <v>12297024</v>
      </c>
      <c r="F28" s="43">
        <v>4211571</v>
      </c>
      <c r="G28" s="44">
        <v>12887210</v>
      </c>
      <c r="H28" s="45">
        <v>20731802</v>
      </c>
      <c r="I28" s="38">
        <f t="shared" si="0"/>
        <v>-65.75129885084391</v>
      </c>
      <c r="J28" s="23">
        <f t="shared" si="1"/>
        <v>19.017916662742394</v>
      </c>
      <c r="K28" s="2"/>
    </row>
    <row r="29" spans="1:11" ht="12.75">
      <c r="A29" s="9"/>
      <c r="B29" s="21" t="s">
        <v>35</v>
      </c>
      <c r="C29" s="43">
        <v>0</v>
      </c>
      <c r="D29" s="43">
        <v>8359685</v>
      </c>
      <c r="E29" s="43">
        <v>3540785</v>
      </c>
      <c r="F29" s="43">
        <v>24349000</v>
      </c>
      <c r="G29" s="44">
        <v>5700000</v>
      </c>
      <c r="H29" s="45">
        <v>3500000</v>
      </c>
      <c r="I29" s="38">
        <f t="shared" si="0"/>
        <v>587.6723664385157</v>
      </c>
      <c r="J29" s="23">
        <f t="shared" si="1"/>
        <v>-0.3854381223300063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1998088</v>
      </c>
      <c r="E31" s="43">
        <v>1038320</v>
      </c>
      <c r="F31" s="43">
        <v>7573212</v>
      </c>
      <c r="G31" s="44">
        <v>2190000</v>
      </c>
      <c r="H31" s="45">
        <v>0</v>
      </c>
      <c r="I31" s="38">
        <f t="shared" si="0"/>
        <v>629.3716773249095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0</v>
      </c>
      <c r="D32" s="43">
        <v>10627378</v>
      </c>
      <c r="E32" s="43">
        <v>3833965</v>
      </c>
      <c r="F32" s="43">
        <v>30248216</v>
      </c>
      <c r="G32" s="44">
        <v>26908788</v>
      </c>
      <c r="H32" s="45">
        <v>26115197</v>
      </c>
      <c r="I32" s="38">
        <f t="shared" si="0"/>
        <v>688.9538897720766</v>
      </c>
      <c r="J32" s="23">
        <f t="shared" si="1"/>
        <v>89.56073652724668</v>
      </c>
      <c r="K32" s="2"/>
    </row>
    <row r="33" spans="1:11" ht="13.5" thickBot="1">
      <c r="A33" s="9"/>
      <c r="B33" s="39" t="s">
        <v>38</v>
      </c>
      <c r="C33" s="59">
        <v>0</v>
      </c>
      <c r="D33" s="59">
        <v>31877777</v>
      </c>
      <c r="E33" s="59">
        <v>20710094</v>
      </c>
      <c r="F33" s="59">
        <v>66381999</v>
      </c>
      <c r="G33" s="60">
        <v>47685998</v>
      </c>
      <c r="H33" s="61">
        <v>50346999</v>
      </c>
      <c r="I33" s="40">
        <f t="shared" si="0"/>
        <v>220.52968470350737</v>
      </c>
      <c r="J33" s="41">
        <f t="shared" si="1"/>
        <v>34.46125887339107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17959559</v>
      </c>
      <c r="D8" s="43">
        <v>17959559</v>
      </c>
      <c r="E8" s="43">
        <v>9724147</v>
      </c>
      <c r="F8" s="43">
        <v>18767736</v>
      </c>
      <c r="G8" s="44">
        <v>19631056</v>
      </c>
      <c r="H8" s="45">
        <v>20534089</v>
      </c>
      <c r="I8" s="22">
        <f>IF($E8=0,0,(($F8/$E8)-1)*100)</f>
        <v>93.00136042780925</v>
      </c>
      <c r="J8" s="23">
        <f>IF($E8=0,0,((($H8/$E8)^(1/3))-1)*100)</f>
        <v>28.29448119439948</v>
      </c>
      <c r="K8" s="2"/>
    </row>
    <row r="9" spans="1:11" ht="12.75">
      <c r="A9" s="5"/>
      <c r="B9" s="21" t="s">
        <v>17</v>
      </c>
      <c r="C9" s="43">
        <v>121690363</v>
      </c>
      <c r="D9" s="43">
        <v>128944306</v>
      </c>
      <c r="E9" s="43">
        <v>42481510</v>
      </c>
      <c r="F9" s="43">
        <v>135371199</v>
      </c>
      <c r="G9" s="44">
        <v>141598281</v>
      </c>
      <c r="H9" s="45">
        <v>148111811</v>
      </c>
      <c r="I9" s="22">
        <f>IF($E9=0,0,(($F9/$E9)-1)*100)</f>
        <v>218.65910369005243</v>
      </c>
      <c r="J9" s="23">
        <f>IF($E9=0,0,((($H9/$E9)^(1/3))-1)*100)</f>
        <v>51.63399678430216</v>
      </c>
      <c r="K9" s="2"/>
    </row>
    <row r="10" spans="1:11" ht="12.75">
      <c r="A10" s="5"/>
      <c r="B10" s="21" t="s">
        <v>18</v>
      </c>
      <c r="C10" s="43">
        <v>128408913</v>
      </c>
      <c r="D10" s="43">
        <v>130461423</v>
      </c>
      <c r="E10" s="43">
        <v>18413208</v>
      </c>
      <c r="F10" s="43">
        <v>138456696</v>
      </c>
      <c r="G10" s="44">
        <v>144825737</v>
      </c>
      <c r="H10" s="45">
        <v>151487744</v>
      </c>
      <c r="I10" s="22">
        <f aca="true" t="shared" si="0" ref="I10:I33">IF($E10=0,0,(($F10/$E10)-1)*100)</f>
        <v>651.942279694011</v>
      </c>
      <c r="J10" s="23">
        <f aca="true" t="shared" si="1" ref="J10:J33">IF($E10=0,0,((($H10/$E10)^(1/3))-1)*100)</f>
        <v>101.87506505980059</v>
      </c>
      <c r="K10" s="2"/>
    </row>
    <row r="11" spans="1:11" ht="12.75">
      <c r="A11" s="9"/>
      <c r="B11" s="24" t="s">
        <v>19</v>
      </c>
      <c r="C11" s="46">
        <v>268058835</v>
      </c>
      <c r="D11" s="46">
        <v>277365288</v>
      </c>
      <c r="E11" s="46">
        <v>70618865</v>
      </c>
      <c r="F11" s="46">
        <v>292595631</v>
      </c>
      <c r="G11" s="47">
        <v>306055074</v>
      </c>
      <c r="H11" s="48">
        <v>320133644</v>
      </c>
      <c r="I11" s="25">
        <f t="shared" si="0"/>
        <v>314.330690531489</v>
      </c>
      <c r="J11" s="26">
        <f t="shared" si="1"/>
        <v>65.50210744538178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97401314</v>
      </c>
      <c r="D13" s="43">
        <v>121947469</v>
      </c>
      <c r="E13" s="43">
        <v>25179363</v>
      </c>
      <c r="F13" s="43">
        <v>110211831</v>
      </c>
      <c r="G13" s="44">
        <v>115281650</v>
      </c>
      <c r="H13" s="45">
        <v>120584680</v>
      </c>
      <c r="I13" s="22">
        <f t="shared" si="0"/>
        <v>337.7069864714211</v>
      </c>
      <c r="J13" s="23">
        <f t="shared" si="1"/>
        <v>68.55790783224482</v>
      </c>
      <c r="K13" s="2"/>
    </row>
    <row r="14" spans="1:11" ht="12.75">
      <c r="A14" s="5"/>
      <c r="B14" s="21" t="s">
        <v>22</v>
      </c>
      <c r="C14" s="43">
        <v>39302388</v>
      </c>
      <c r="D14" s="43">
        <v>34139217</v>
      </c>
      <c r="E14" s="43">
        <v>0</v>
      </c>
      <c r="F14" s="43">
        <v>46434802</v>
      </c>
      <c r="G14" s="44">
        <v>48570806</v>
      </c>
      <c r="H14" s="45">
        <v>50805065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47344340</v>
      </c>
      <c r="D16" s="43">
        <v>42713478</v>
      </c>
      <c r="E16" s="43">
        <v>15238438</v>
      </c>
      <c r="F16" s="43">
        <v>50084908</v>
      </c>
      <c r="G16" s="44">
        <v>52388815</v>
      </c>
      <c r="H16" s="45">
        <v>54798702</v>
      </c>
      <c r="I16" s="22">
        <f t="shared" si="0"/>
        <v>228.67481562086613</v>
      </c>
      <c r="J16" s="23">
        <f t="shared" si="1"/>
        <v>53.20629368840246</v>
      </c>
      <c r="K16" s="2"/>
    </row>
    <row r="17" spans="1:11" ht="12.75">
      <c r="A17" s="5"/>
      <c r="B17" s="21" t="s">
        <v>24</v>
      </c>
      <c r="C17" s="43">
        <v>89267281</v>
      </c>
      <c r="D17" s="43">
        <v>72585776</v>
      </c>
      <c r="E17" s="43">
        <v>22820775</v>
      </c>
      <c r="F17" s="43">
        <v>80461495</v>
      </c>
      <c r="G17" s="44">
        <v>84170009</v>
      </c>
      <c r="H17" s="45">
        <v>88049565</v>
      </c>
      <c r="I17" s="29">
        <f t="shared" si="0"/>
        <v>252.5800285047287</v>
      </c>
      <c r="J17" s="30">
        <f t="shared" si="1"/>
        <v>56.84316898173209</v>
      </c>
      <c r="K17" s="2"/>
    </row>
    <row r="18" spans="1:11" ht="12.75">
      <c r="A18" s="5"/>
      <c r="B18" s="24" t="s">
        <v>25</v>
      </c>
      <c r="C18" s="46">
        <v>273315323</v>
      </c>
      <c r="D18" s="46">
        <v>271385940</v>
      </c>
      <c r="E18" s="46">
        <v>63238576</v>
      </c>
      <c r="F18" s="46">
        <v>287193036</v>
      </c>
      <c r="G18" s="47">
        <v>300411280</v>
      </c>
      <c r="H18" s="48">
        <v>314238012</v>
      </c>
      <c r="I18" s="25">
        <f t="shared" si="0"/>
        <v>354.14216158188003</v>
      </c>
      <c r="J18" s="26">
        <f t="shared" si="1"/>
        <v>70.64446738823148</v>
      </c>
      <c r="K18" s="2"/>
    </row>
    <row r="19" spans="1:11" ht="23.25" customHeight="1">
      <c r="A19" s="31"/>
      <c r="B19" s="32" t="s">
        <v>26</v>
      </c>
      <c r="C19" s="52">
        <v>-5256488</v>
      </c>
      <c r="D19" s="52">
        <v>5979348</v>
      </c>
      <c r="E19" s="52">
        <v>7380289</v>
      </c>
      <c r="F19" s="53">
        <v>5402595</v>
      </c>
      <c r="G19" s="54">
        <v>5643794</v>
      </c>
      <c r="H19" s="55">
        <v>5895632</v>
      </c>
      <c r="I19" s="33">
        <f t="shared" si="0"/>
        <v>-26.796972313685817</v>
      </c>
      <c r="J19" s="34">
        <f t="shared" si="1"/>
        <v>-7.213313413772493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2090787</v>
      </c>
      <c r="D23" s="43">
        <v>2460787</v>
      </c>
      <c r="E23" s="43">
        <v>0</v>
      </c>
      <c r="F23" s="43">
        <v>3635001</v>
      </c>
      <c r="G23" s="44">
        <v>3802228</v>
      </c>
      <c r="H23" s="45">
        <v>3977135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34497452</v>
      </c>
      <c r="D24" s="43">
        <v>36497451</v>
      </c>
      <c r="E24" s="43">
        <v>5026682</v>
      </c>
      <c r="F24" s="43">
        <v>65064341</v>
      </c>
      <c r="G24" s="44">
        <v>68057305</v>
      </c>
      <c r="H24" s="45">
        <v>71187941</v>
      </c>
      <c r="I24" s="38">
        <f t="shared" si="0"/>
        <v>1194.3794932721028</v>
      </c>
      <c r="J24" s="23">
        <f t="shared" si="1"/>
        <v>141.9403697781743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36588239</v>
      </c>
      <c r="D26" s="46">
        <v>38958238</v>
      </c>
      <c r="E26" s="46">
        <v>5026682</v>
      </c>
      <c r="F26" s="46">
        <v>68699342</v>
      </c>
      <c r="G26" s="47">
        <v>71859533</v>
      </c>
      <c r="H26" s="48">
        <v>75165076</v>
      </c>
      <c r="I26" s="25">
        <f t="shared" si="0"/>
        <v>1266.693616186582</v>
      </c>
      <c r="J26" s="26">
        <f t="shared" si="1"/>
        <v>146.36455765214666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15000000</v>
      </c>
      <c r="D28" s="43">
        <v>17000000</v>
      </c>
      <c r="E28" s="43">
        <v>1094490</v>
      </c>
      <c r="F28" s="43">
        <v>34210651</v>
      </c>
      <c r="G28" s="44">
        <v>35784347</v>
      </c>
      <c r="H28" s="45">
        <v>37430426</v>
      </c>
      <c r="I28" s="38">
        <f t="shared" si="0"/>
        <v>3025.7161783113597</v>
      </c>
      <c r="J28" s="23">
        <f t="shared" si="1"/>
        <v>224.5918845033624</v>
      </c>
      <c r="K28" s="2"/>
    </row>
    <row r="29" spans="1:11" ht="12.75">
      <c r="A29" s="9"/>
      <c r="B29" s="21" t="s">
        <v>35</v>
      </c>
      <c r="C29" s="43">
        <v>5340733</v>
      </c>
      <c r="D29" s="43">
        <v>4668431</v>
      </c>
      <c r="E29" s="43">
        <v>233359</v>
      </c>
      <c r="F29" s="43">
        <v>5684211</v>
      </c>
      <c r="G29" s="44">
        <v>5945685</v>
      </c>
      <c r="H29" s="45">
        <v>6219188</v>
      </c>
      <c r="I29" s="38">
        <f t="shared" si="0"/>
        <v>2335.8224880977377</v>
      </c>
      <c r="J29" s="23">
        <f t="shared" si="1"/>
        <v>198.700793802261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6102294</v>
      </c>
      <c r="D31" s="43">
        <v>9808354</v>
      </c>
      <c r="E31" s="43">
        <v>676008</v>
      </c>
      <c r="F31" s="43">
        <v>4554841</v>
      </c>
      <c r="G31" s="44">
        <v>4764364</v>
      </c>
      <c r="H31" s="45">
        <v>4983525</v>
      </c>
      <c r="I31" s="38">
        <f t="shared" si="0"/>
        <v>573.7850735494254</v>
      </c>
      <c r="J31" s="23">
        <f t="shared" si="1"/>
        <v>94.62334622383362</v>
      </c>
      <c r="K31" s="2"/>
    </row>
    <row r="32" spans="1:11" ht="12.75">
      <c r="A32" s="9"/>
      <c r="B32" s="21" t="s">
        <v>31</v>
      </c>
      <c r="C32" s="43">
        <v>10145212</v>
      </c>
      <c r="D32" s="43">
        <v>7481453</v>
      </c>
      <c r="E32" s="43">
        <v>3022825</v>
      </c>
      <c r="F32" s="43">
        <v>24249639</v>
      </c>
      <c r="G32" s="44">
        <v>25365137</v>
      </c>
      <c r="H32" s="45">
        <v>26531937</v>
      </c>
      <c r="I32" s="38">
        <f t="shared" si="0"/>
        <v>702.2177598769364</v>
      </c>
      <c r="J32" s="23">
        <f t="shared" si="1"/>
        <v>106.27755923916453</v>
      </c>
      <c r="K32" s="2"/>
    </row>
    <row r="33" spans="1:11" ht="13.5" thickBot="1">
      <c r="A33" s="9"/>
      <c r="B33" s="39" t="s">
        <v>38</v>
      </c>
      <c r="C33" s="59">
        <v>36588239</v>
      </c>
      <c r="D33" s="59">
        <v>38958238</v>
      </c>
      <c r="E33" s="59">
        <v>5026682</v>
      </c>
      <c r="F33" s="59">
        <v>68699342</v>
      </c>
      <c r="G33" s="60">
        <v>71859533</v>
      </c>
      <c r="H33" s="61">
        <v>75165076</v>
      </c>
      <c r="I33" s="40">
        <f t="shared" si="0"/>
        <v>1266.693616186582</v>
      </c>
      <c r="J33" s="41">
        <f t="shared" si="1"/>
        <v>146.36455765214666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19225303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167651162</v>
      </c>
      <c r="D10" s="43">
        <v>134973244</v>
      </c>
      <c r="E10" s="43">
        <v>169491962</v>
      </c>
      <c r="F10" s="43">
        <v>142633997</v>
      </c>
      <c r="G10" s="44">
        <v>147800900</v>
      </c>
      <c r="H10" s="45">
        <v>150804307</v>
      </c>
      <c r="I10" s="22">
        <f aca="true" t="shared" si="0" ref="I10:I33">IF($E10=0,0,(($F10/$E10)-1)*100)</f>
        <v>-15.846158533464848</v>
      </c>
      <c r="J10" s="23">
        <f aca="true" t="shared" si="1" ref="J10:J33">IF($E10=0,0,((($H10/$E10)^(1/3))-1)*100)</f>
        <v>-3.8192381640983486</v>
      </c>
      <c r="K10" s="2"/>
    </row>
    <row r="11" spans="1:11" ht="12.75">
      <c r="A11" s="9"/>
      <c r="B11" s="24" t="s">
        <v>19</v>
      </c>
      <c r="C11" s="46">
        <v>186876465</v>
      </c>
      <c r="D11" s="46">
        <v>134973244</v>
      </c>
      <c r="E11" s="46">
        <v>169491962</v>
      </c>
      <c r="F11" s="46">
        <v>142633997</v>
      </c>
      <c r="G11" s="47">
        <v>147800900</v>
      </c>
      <c r="H11" s="48">
        <v>150804307</v>
      </c>
      <c r="I11" s="25">
        <f t="shared" si="0"/>
        <v>-15.846158533464848</v>
      </c>
      <c r="J11" s="26">
        <f t="shared" si="1"/>
        <v>-3.8192381640983486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70661588</v>
      </c>
      <c r="D13" s="43">
        <v>71641360</v>
      </c>
      <c r="E13" s="43">
        <v>45299294</v>
      </c>
      <c r="F13" s="43">
        <v>78144284</v>
      </c>
      <c r="G13" s="44">
        <v>81312680</v>
      </c>
      <c r="H13" s="45">
        <v>84795510</v>
      </c>
      <c r="I13" s="22">
        <f t="shared" si="0"/>
        <v>72.50662670371861</v>
      </c>
      <c r="J13" s="23">
        <f t="shared" si="1"/>
        <v>23.242492869835772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96894939</v>
      </c>
      <c r="D17" s="43">
        <v>63477033</v>
      </c>
      <c r="E17" s="43">
        <v>81587413</v>
      </c>
      <c r="F17" s="43">
        <v>63341715</v>
      </c>
      <c r="G17" s="44">
        <v>65304450</v>
      </c>
      <c r="H17" s="45">
        <v>68366817</v>
      </c>
      <c r="I17" s="29">
        <f t="shared" si="0"/>
        <v>-22.363373624801664</v>
      </c>
      <c r="J17" s="30">
        <f t="shared" si="1"/>
        <v>-5.722642899277752</v>
      </c>
      <c r="K17" s="2"/>
    </row>
    <row r="18" spans="1:11" ht="12.75">
      <c r="A18" s="5"/>
      <c r="B18" s="24" t="s">
        <v>25</v>
      </c>
      <c r="C18" s="46">
        <v>167556527</v>
      </c>
      <c r="D18" s="46">
        <v>135118393</v>
      </c>
      <c r="E18" s="46">
        <v>126886707</v>
      </c>
      <c r="F18" s="46">
        <v>141485999</v>
      </c>
      <c r="G18" s="47">
        <v>146617130</v>
      </c>
      <c r="H18" s="48">
        <v>153162327</v>
      </c>
      <c r="I18" s="25">
        <f t="shared" si="0"/>
        <v>11.50576947355093</v>
      </c>
      <c r="J18" s="26">
        <f t="shared" si="1"/>
        <v>6.474418393670933</v>
      </c>
      <c r="K18" s="2"/>
    </row>
    <row r="19" spans="1:11" ht="23.25" customHeight="1">
      <c r="A19" s="31"/>
      <c r="B19" s="32" t="s">
        <v>26</v>
      </c>
      <c r="C19" s="52">
        <v>19319938</v>
      </c>
      <c r="D19" s="52">
        <v>-145149</v>
      </c>
      <c r="E19" s="52">
        <v>42605255</v>
      </c>
      <c r="F19" s="53">
        <v>1147998</v>
      </c>
      <c r="G19" s="54">
        <v>1183770</v>
      </c>
      <c r="H19" s="55">
        <v>-2358020</v>
      </c>
      <c r="I19" s="33">
        <f t="shared" si="0"/>
        <v>-97.30550139882979</v>
      </c>
      <c r="J19" s="34">
        <f t="shared" si="1"/>
        <v>-138.10904846457203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H26" s="48">
        <v>0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455623</v>
      </c>
      <c r="G28" s="44">
        <v>1104181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381702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1790000</v>
      </c>
      <c r="D32" s="43">
        <v>2190000</v>
      </c>
      <c r="E32" s="43">
        <v>2227374</v>
      </c>
      <c r="F32" s="43">
        <v>3088373</v>
      </c>
      <c r="G32" s="44">
        <v>2639646</v>
      </c>
      <c r="H32" s="45">
        <v>350000</v>
      </c>
      <c r="I32" s="38">
        <f t="shared" si="0"/>
        <v>38.655340324525646</v>
      </c>
      <c r="J32" s="23">
        <f t="shared" si="1"/>
        <v>-46.03755328408513</v>
      </c>
      <c r="K32" s="2"/>
    </row>
    <row r="33" spans="1:11" ht="13.5" thickBot="1">
      <c r="A33" s="9"/>
      <c r="B33" s="39" t="s">
        <v>38</v>
      </c>
      <c r="C33" s="59">
        <v>1790000</v>
      </c>
      <c r="D33" s="59">
        <v>2190000</v>
      </c>
      <c r="E33" s="59">
        <v>2609076</v>
      </c>
      <c r="F33" s="59">
        <v>3543996</v>
      </c>
      <c r="G33" s="60">
        <v>3743827</v>
      </c>
      <c r="H33" s="61">
        <v>350000</v>
      </c>
      <c r="I33" s="40">
        <f t="shared" si="0"/>
        <v>35.83337549385299</v>
      </c>
      <c r="J33" s="41">
        <f t="shared" si="1"/>
        <v>-48.80898137043053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1266537837</v>
      </c>
      <c r="D8" s="43">
        <v>1266537837</v>
      </c>
      <c r="E8" s="43">
        <v>1334854285</v>
      </c>
      <c r="F8" s="43">
        <v>1376320166</v>
      </c>
      <c r="G8" s="44">
        <v>1372375209</v>
      </c>
      <c r="H8" s="45">
        <v>1538022907</v>
      </c>
      <c r="I8" s="22">
        <f>IF($E8=0,0,(($F8/$E8)-1)*100)</f>
        <v>3.106397564585106</v>
      </c>
      <c r="J8" s="23">
        <f>IF($E8=0,0,((($H8/$E8)^(1/3))-1)*100)</f>
        <v>4.8358082838037</v>
      </c>
      <c r="K8" s="2"/>
    </row>
    <row r="9" spans="1:11" ht="12.75">
      <c r="A9" s="5"/>
      <c r="B9" s="21" t="s">
        <v>17</v>
      </c>
      <c r="C9" s="43">
        <v>3956915402</v>
      </c>
      <c r="D9" s="43">
        <v>3959249640</v>
      </c>
      <c r="E9" s="43">
        <v>4022276659</v>
      </c>
      <c r="F9" s="43">
        <v>4220887661</v>
      </c>
      <c r="G9" s="44">
        <v>4370762424</v>
      </c>
      <c r="H9" s="45">
        <v>4665457321</v>
      </c>
      <c r="I9" s="22">
        <f>IF($E9=0,0,(($F9/$E9)-1)*100)</f>
        <v>4.937775763275765</v>
      </c>
      <c r="J9" s="23">
        <f>IF($E9=0,0,((($H9/$E9)^(1/3))-1)*100)</f>
        <v>5.068877869456956</v>
      </c>
      <c r="K9" s="2"/>
    </row>
    <row r="10" spans="1:11" ht="12.75">
      <c r="A10" s="5"/>
      <c r="B10" s="21" t="s">
        <v>18</v>
      </c>
      <c r="C10" s="43">
        <v>1726184289</v>
      </c>
      <c r="D10" s="43">
        <v>1682819392</v>
      </c>
      <c r="E10" s="43">
        <v>1299231512</v>
      </c>
      <c r="F10" s="43">
        <v>1815219519</v>
      </c>
      <c r="G10" s="44">
        <v>1878731103</v>
      </c>
      <c r="H10" s="45">
        <v>2029874676</v>
      </c>
      <c r="I10" s="22">
        <f aca="true" t="shared" si="0" ref="I10:I33">IF($E10=0,0,(($F10/$E10)-1)*100)</f>
        <v>39.714862380893365</v>
      </c>
      <c r="J10" s="23">
        <f aca="true" t="shared" si="1" ref="J10:J33">IF($E10=0,0,((($H10/$E10)^(1/3))-1)*100)</f>
        <v>16.036394706157896</v>
      </c>
      <c r="K10" s="2"/>
    </row>
    <row r="11" spans="1:11" ht="12.75">
      <c r="A11" s="9"/>
      <c r="B11" s="24" t="s">
        <v>19</v>
      </c>
      <c r="C11" s="46">
        <v>6949637528</v>
      </c>
      <c r="D11" s="46">
        <v>6908606869</v>
      </c>
      <c r="E11" s="46">
        <v>6656362456</v>
      </c>
      <c r="F11" s="46">
        <v>7412427346</v>
      </c>
      <c r="G11" s="47">
        <v>7621868736</v>
      </c>
      <c r="H11" s="48">
        <v>8233354904</v>
      </c>
      <c r="I11" s="25">
        <f t="shared" si="0"/>
        <v>11.358529452050625</v>
      </c>
      <c r="J11" s="26">
        <f t="shared" si="1"/>
        <v>7.344539684730567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2065238049</v>
      </c>
      <c r="D13" s="43">
        <v>2003548590</v>
      </c>
      <c r="E13" s="43">
        <v>2075128315</v>
      </c>
      <c r="F13" s="43">
        <v>2103204855</v>
      </c>
      <c r="G13" s="44">
        <v>2301339360</v>
      </c>
      <c r="H13" s="45">
        <v>2421621176</v>
      </c>
      <c r="I13" s="22">
        <f t="shared" si="0"/>
        <v>1.3530025973357729</v>
      </c>
      <c r="J13" s="23">
        <f t="shared" si="1"/>
        <v>5.281908681484082</v>
      </c>
      <c r="K13" s="2"/>
    </row>
    <row r="14" spans="1:11" ht="12.75">
      <c r="A14" s="5"/>
      <c r="B14" s="21" t="s">
        <v>22</v>
      </c>
      <c r="C14" s="43">
        <v>390476699</v>
      </c>
      <c r="D14" s="43">
        <v>1029652595</v>
      </c>
      <c r="E14" s="43">
        <v>987186694</v>
      </c>
      <c r="F14" s="43">
        <v>1114763921</v>
      </c>
      <c r="G14" s="44">
        <v>1059496284</v>
      </c>
      <c r="H14" s="45">
        <v>1112430575</v>
      </c>
      <c r="I14" s="22">
        <f t="shared" si="0"/>
        <v>12.923313064833518</v>
      </c>
      <c r="J14" s="23">
        <f t="shared" si="1"/>
        <v>4.0617698481548725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2309090916</v>
      </c>
      <c r="D16" s="43">
        <v>1926039586</v>
      </c>
      <c r="E16" s="43">
        <v>2455325121</v>
      </c>
      <c r="F16" s="43">
        <v>2208862722</v>
      </c>
      <c r="G16" s="44">
        <v>2401789755</v>
      </c>
      <c r="H16" s="45">
        <v>2525916889</v>
      </c>
      <c r="I16" s="22">
        <f t="shared" si="0"/>
        <v>-10.037872251297674</v>
      </c>
      <c r="J16" s="23">
        <f t="shared" si="1"/>
        <v>0.9493088381114401</v>
      </c>
      <c r="K16" s="2"/>
    </row>
    <row r="17" spans="1:11" ht="12.75">
      <c r="A17" s="5"/>
      <c r="B17" s="21" t="s">
        <v>24</v>
      </c>
      <c r="C17" s="43">
        <v>2054989100</v>
      </c>
      <c r="D17" s="43">
        <v>1579243398</v>
      </c>
      <c r="E17" s="43">
        <v>1657316179</v>
      </c>
      <c r="F17" s="43">
        <v>1448493227</v>
      </c>
      <c r="G17" s="44">
        <v>1570644812</v>
      </c>
      <c r="H17" s="45">
        <v>1612513473</v>
      </c>
      <c r="I17" s="29">
        <f t="shared" si="0"/>
        <v>-12.600067183680109</v>
      </c>
      <c r="J17" s="30">
        <f t="shared" si="1"/>
        <v>-0.9093537860932144</v>
      </c>
      <c r="K17" s="2"/>
    </row>
    <row r="18" spans="1:11" ht="12.75">
      <c r="A18" s="5"/>
      <c r="B18" s="24" t="s">
        <v>25</v>
      </c>
      <c r="C18" s="46">
        <v>6819794764</v>
      </c>
      <c r="D18" s="46">
        <v>6538484169</v>
      </c>
      <c r="E18" s="46">
        <v>7174956309</v>
      </c>
      <c r="F18" s="46">
        <v>6875324725</v>
      </c>
      <c r="G18" s="47">
        <v>7333270211</v>
      </c>
      <c r="H18" s="48">
        <v>7672482113</v>
      </c>
      <c r="I18" s="25">
        <f t="shared" si="0"/>
        <v>-4.17607538075393</v>
      </c>
      <c r="J18" s="26">
        <f t="shared" si="1"/>
        <v>2.2599418111946656</v>
      </c>
      <c r="K18" s="2"/>
    </row>
    <row r="19" spans="1:11" ht="23.25" customHeight="1">
      <c r="A19" s="31"/>
      <c r="B19" s="32" t="s">
        <v>26</v>
      </c>
      <c r="C19" s="52">
        <v>129842764</v>
      </c>
      <c r="D19" s="52">
        <v>370122700</v>
      </c>
      <c r="E19" s="52">
        <v>-518593853</v>
      </c>
      <c r="F19" s="53">
        <v>537102621</v>
      </c>
      <c r="G19" s="54">
        <v>288598525</v>
      </c>
      <c r="H19" s="55">
        <v>560872791</v>
      </c>
      <c r="I19" s="33">
        <f t="shared" si="0"/>
        <v>-203.56902957737142</v>
      </c>
      <c r="J19" s="34">
        <f t="shared" si="1"/>
        <v>-202.64686010087703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77707953</v>
      </c>
      <c r="D22" s="43">
        <v>69207953</v>
      </c>
      <c r="E22" s="43">
        <v>48744943</v>
      </c>
      <c r="F22" s="43">
        <v>85179220</v>
      </c>
      <c r="G22" s="44">
        <v>56448097</v>
      </c>
      <c r="H22" s="45">
        <v>0</v>
      </c>
      <c r="I22" s="38">
        <f t="shared" si="0"/>
        <v>74.74473198173604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201155049</v>
      </c>
      <c r="D23" s="43">
        <v>65134296</v>
      </c>
      <c r="E23" s="43">
        <v>69474134</v>
      </c>
      <c r="F23" s="43">
        <v>127918668</v>
      </c>
      <c r="G23" s="44">
        <v>189293805</v>
      </c>
      <c r="H23" s="45">
        <v>182127484</v>
      </c>
      <c r="I23" s="38">
        <f t="shared" si="0"/>
        <v>84.12416339007551</v>
      </c>
      <c r="J23" s="23">
        <f t="shared" si="1"/>
        <v>37.88513501289961</v>
      </c>
      <c r="K23" s="2"/>
    </row>
    <row r="24" spans="1:11" ht="12.75">
      <c r="A24" s="9"/>
      <c r="B24" s="21" t="s">
        <v>30</v>
      </c>
      <c r="C24" s="43">
        <v>987397874</v>
      </c>
      <c r="D24" s="43">
        <v>591319719</v>
      </c>
      <c r="E24" s="43">
        <v>311330867</v>
      </c>
      <c r="F24" s="43">
        <v>923464351</v>
      </c>
      <c r="G24" s="44">
        <v>934519151</v>
      </c>
      <c r="H24" s="45">
        <v>941428547</v>
      </c>
      <c r="I24" s="38">
        <f t="shared" si="0"/>
        <v>196.61830832854744</v>
      </c>
      <c r="J24" s="23">
        <f t="shared" si="1"/>
        <v>44.60669289818111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1266260876</v>
      </c>
      <c r="D26" s="46">
        <v>725661968</v>
      </c>
      <c r="E26" s="46">
        <v>429549944</v>
      </c>
      <c r="F26" s="46">
        <v>1136562239</v>
      </c>
      <c r="G26" s="47">
        <v>1180261053</v>
      </c>
      <c r="H26" s="48">
        <v>1123556031</v>
      </c>
      <c r="I26" s="25">
        <f t="shared" si="0"/>
        <v>164.5937346461393</v>
      </c>
      <c r="J26" s="26">
        <f t="shared" si="1"/>
        <v>37.782382281113904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256100000</v>
      </c>
      <c r="D28" s="43">
        <v>163245265</v>
      </c>
      <c r="E28" s="43">
        <v>92974916</v>
      </c>
      <c r="F28" s="43">
        <v>263737552</v>
      </c>
      <c r="G28" s="44">
        <v>307164442</v>
      </c>
      <c r="H28" s="45">
        <v>300705516</v>
      </c>
      <c r="I28" s="38">
        <f t="shared" si="0"/>
        <v>183.6652759116233</v>
      </c>
      <c r="J28" s="23">
        <f t="shared" si="1"/>
        <v>47.885365829858806</v>
      </c>
      <c r="K28" s="2"/>
    </row>
    <row r="29" spans="1:11" ht="12.75">
      <c r="A29" s="9"/>
      <c r="B29" s="21" t="s">
        <v>35</v>
      </c>
      <c r="C29" s="43">
        <v>133647951</v>
      </c>
      <c r="D29" s="43">
        <v>72074825</v>
      </c>
      <c r="E29" s="43">
        <v>83024504</v>
      </c>
      <c r="F29" s="43">
        <v>132650005</v>
      </c>
      <c r="G29" s="44">
        <v>182296215</v>
      </c>
      <c r="H29" s="45">
        <v>188414346</v>
      </c>
      <c r="I29" s="38">
        <f t="shared" si="0"/>
        <v>59.772113784624345</v>
      </c>
      <c r="J29" s="23">
        <f t="shared" si="1"/>
        <v>31.412262487790834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259010000</v>
      </c>
      <c r="D31" s="43">
        <v>158476900</v>
      </c>
      <c r="E31" s="43">
        <v>103936508</v>
      </c>
      <c r="F31" s="43">
        <v>197850887</v>
      </c>
      <c r="G31" s="44">
        <v>153654647</v>
      </c>
      <c r="H31" s="45">
        <v>176636653</v>
      </c>
      <c r="I31" s="38">
        <f t="shared" si="0"/>
        <v>90.35745072366679</v>
      </c>
      <c r="J31" s="23">
        <f t="shared" si="1"/>
        <v>19.335842017742277</v>
      </c>
      <c r="K31" s="2"/>
    </row>
    <row r="32" spans="1:11" ht="12.75">
      <c r="A32" s="9"/>
      <c r="B32" s="21" t="s">
        <v>31</v>
      </c>
      <c r="C32" s="43">
        <v>617502925</v>
      </c>
      <c r="D32" s="43">
        <v>331864978</v>
      </c>
      <c r="E32" s="43">
        <v>149614016</v>
      </c>
      <c r="F32" s="43">
        <v>542323795</v>
      </c>
      <c r="G32" s="44">
        <v>537145749</v>
      </c>
      <c r="H32" s="45">
        <v>457799516</v>
      </c>
      <c r="I32" s="38">
        <f t="shared" si="0"/>
        <v>262.4819448734001</v>
      </c>
      <c r="J32" s="23">
        <f t="shared" si="1"/>
        <v>45.17806920064997</v>
      </c>
      <c r="K32" s="2"/>
    </row>
    <row r="33" spans="1:11" ht="13.5" thickBot="1">
      <c r="A33" s="9"/>
      <c r="B33" s="39" t="s">
        <v>38</v>
      </c>
      <c r="C33" s="59">
        <v>1266260876</v>
      </c>
      <c r="D33" s="59">
        <v>725661968</v>
      </c>
      <c r="E33" s="59">
        <v>429549944</v>
      </c>
      <c r="F33" s="59">
        <v>1136562239</v>
      </c>
      <c r="G33" s="60">
        <v>1180261053</v>
      </c>
      <c r="H33" s="61">
        <v>1123556031</v>
      </c>
      <c r="I33" s="40">
        <f t="shared" si="0"/>
        <v>164.5937346461393</v>
      </c>
      <c r="J33" s="41">
        <f t="shared" si="1"/>
        <v>37.782382281113904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80504997</v>
      </c>
      <c r="D8" s="43">
        <v>76515107</v>
      </c>
      <c r="E8" s="43">
        <v>71511872</v>
      </c>
      <c r="F8" s="43">
        <v>80719859</v>
      </c>
      <c r="G8" s="44">
        <v>86853722</v>
      </c>
      <c r="H8" s="45">
        <v>91022701</v>
      </c>
      <c r="I8" s="22">
        <f>IF($E8=0,0,(($F8/$E8)-1)*100)</f>
        <v>12.876165512769688</v>
      </c>
      <c r="J8" s="23">
        <f>IF($E8=0,0,((($H8/$E8)^(1/3))-1)*100)</f>
        <v>8.373689094266744</v>
      </c>
      <c r="K8" s="2"/>
    </row>
    <row r="9" spans="1:11" ht="12.75">
      <c r="A9" s="5"/>
      <c r="B9" s="21" t="s">
        <v>17</v>
      </c>
      <c r="C9" s="43">
        <v>570067785</v>
      </c>
      <c r="D9" s="43">
        <v>529362052</v>
      </c>
      <c r="E9" s="43">
        <v>455718227</v>
      </c>
      <c r="F9" s="43">
        <v>567749921</v>
      </c>
      <c r="G9" s="44">
        <v>594811130</v>
      </c>
      <c r="H9" s="45">
        <v>623362066</v>
      </c>
      <c r="I9" s="22">
        <f>IF($E9=0,0,(($F9/$E9)-1)*100)</f>
        <v>24.58354469109263</v>
      </c>
      <c r="J9" s="23">
        <f>IF($E9=0,0,((($H9/$E9)^(1/3))-1)*100)</f>
        <v>11.006392824196244</v>
      </c>
      <c r="K9" s="2"/>
    </row>
    <row r="10" spans="1:11" ht="12.75">
      <c r="A10" s="5"/>
      <c r="B10" s="21" t="s">
        <v>18</v>
      </c>
      <c r="C10" s="43">
        <v>260765181</v>
      </c>
      <c r="D10" s="43">
        <v>270227498</v>
      </c>
      <c r="E10" s="43">
        <v>258463853</v>
      </c>
      <c r="F10" s="43">
        <v>284258378</v>
      </c>
      <c r="G10" s="44">
        <v>297509257</v>
      </c>
      <c r="H10" s="45">
        <v>311789702</v>
      </c>
      <c r="I10" s="22">
        <f aca="true" t="shared" si="0" ref="I10:I33">IF($E10=0,0,(($F10/$E10)-1)*100)</f>
        <v>9.97993518265783</v>
      </c>
      <c r="J10" s="23">
        <f aca="true" t="shared" si="1" ref="J10:J33">IF($E10=0,0,((($H10/$E10)^(1/3))-1)*100)</f>
        <v>6.452038960241668</v>
      </c>
      <c r="K10" s="2"/>
    </row>
    <row r="11" spans="1:11" ht="12.75">
      <c r="A11" s="9"/>
      <c r="B11" s="24" t="s">
        <v>19</v>
      </c>
      <c r="C11" s="46">
        <v>911337963</v>
      </c>
      <c r="D11" s="46">
        <v>876104657</v>
      </c>
      <c r="E11" s="46">
        <v>785693952</v>
      </c>
      <c r="F11" s="46">
        <v>932728158</v>
      </c>
      <c r="G11" s="47">
        <v>979174109</v>
      </c>
      <c r="H11" s="48">
        <v>1026174469</v>
      </c>
      <c r="I11" s="25">
        <f t="shared" si="0"/>
        <v>18.713928702864703</v>
      </c>
      <c r="J11" s="26">
        <f t="shared" si="1"/>
        <v>9.309002642690123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279978520</v>
      </c>
      <c r="D13" s="43">
        <v>292901877</v>
      </c>
      <c r="E13" s="43">
        <v>284763220</v>
      </c>
      <c r="F13" s="43">
        <v>305547288</v>
      </c>
      <c r="G13" s="44">
        <v>321379176</v>
      </c>
      <c r="H13" s="45">
        <v>336805374</v>
      </c>
      <c r="I13" s="22">
        <f t="shared" si="0"/>
        <v>7.298719265781584</v>
      </c>
      <c r="J13" s="23">
        <f t="shared" si="1"/>
        <v>5.754382178445772</v>
      </c>
      <c r="K13" s="2"/>
    </row>
    <row r="14" spans="1:11" ht="12.75">
      <c r="A14" s="5"/>
      <c r="B14" s="21" t="s">
        <v>22</v>
      </c>
      <c r="C14" s="43">
        <v>11704047</v>
      </c>
      <c r="D14" s="43">
        <v>89630000</v>
      </c>
      <c r="E14" s="43">
        <v>1090308</v>
      </c>
      <c r="F14" s="43">
        <v>93663350</v>
      </c>
      <c r="G14" s="44">
        <v>98159191</v>
      </c>
      <c r="H14" s="45">
        <v>102870832</v>
      </c>
      <c r="I14" s="22">
        <f t="shared" si="0"/>
        <v>8490.540471132928</v>
      </c>
      <c r="J14" s="23">
        <f t="shared" si="1"/>
        <v>355.2476205655981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286214240</v>
      </c>
      <c r="D16" s="43">
        <v>263136690</v>
      </c>
      <c r="E16" s="43">
        <v>5556388</v>
      </c>
      <c r="F16" s="43">
        <v>281232141</v>
      </c>
      <c r="G16" s="44">
        <v>294731283</v>
      </c>
      <c r="H16" s="45">
        <v>308878383</v>
      </c>
      <c r="I16" s="22">
        <f t="shared" si="0"/>
        <v>4961.420134807</v>
      </c>
      <c r="J16" s="23">
        <f t="shared" si="1"/>
        <v>281.6497510705662</v>
      </c>
      <c r="K16" s="2"/>
    </row>
    <row r="17" spans="1:11" ht="12.75">
      <c r="A17" s="5"/>
      <c r="B17" s="21" t="s">
        <v>24</v>
      </c>
      <c r="C17" s="43">
        <v>306970101</v>
      </c>
      <c r="D17" s="43">
        <v>207651383</v>
      </c>
      <c r="E17" s="43">
        <v>170851071</v>
      </c>
      <c r="F17" s="43">
        <v>233926773</v>
      </c>
      <c r="G17" s="44">
        <v>245868035</v>
      </c>
      <c r="H17" s="45">
        <v>257669712</v>
      </c>
      <c r="I17" s="29">
        <f t="shared" si="0"/>
        <v>36.91852888648266</v>
      </c>
      <c r="J17" s="30">
        <f t="shared" si="1"/>
        <v>14.678469661319271</v>
      </c>
      <c r="K17" s="2"/>
    </row>
    <row r="18" spans="1:11" ht="12.75">
      <c r="A18" s="5"/>
      <c r="B18" s="24" t="s">
        <v>25</v>
      </c>
      <c r="C18" s="46">
        <v>884866908</v>
      </c>
      <c r="D18" s="46">
        <v>853319950</v>
      </c>
      <c r="E18" s="46">
        <v>462260987</v>
      </c>
      <c r="F18" s="46">
        <v>914369552</v>
      </c>
      <c r="G18" s="47">
        <v>960137685</v>
      </c>
      <c r="H18" s="48">
        <v>1006224301</v>
      </c>
      <c r="I18" s="25">
        <f t="shared" si="0"/>
        <v>97.80374673928517</v>
      </c>
      <c r="J18" s="26">
        <f t="shared" si="1"/>
        <v>29.599259412818025</v>
      </c>
      <c r="K18" s="2"/>
    </row>
    <row r="19" spans="1:11" ht="23.25" customHeight="1">
      <c r="A19" s="31"/>
      <c r="B19" s="32" t="s">
        <v>26</v>
      </c>
      <c r="C19" s="52">
        <v>26471055</v>
      </c>
      <c r="D19" s="52">
        <v>22784707</v>
      </c>
      <c r="E19" s="52">
        <v>323432965</v>
      </c>
      <c r="F19" s="53">
        <v>18358606</v>
      </c>
      <c r="G19" s="54">
        <v>19036424</v>
      </c>
      <c r="H19" s="55">
        <v>19950168</v>
      </c>
      <c r="I19" s="33">
        <f t="shared" si="0"/>
        <v>-94.32382966900111</v>
      </c>
      <c r="J19" s="34">
        <f t="shared" si="1"/>
        <v>-60.48875100978888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24964945</v>
      </c>
      <c r="D23" s="43">
        <v>21324633</v>
      </c>
      <c r="E23" s="43">
        <v>6453350</v>
      </c>
      <c r="F23" s="43">
        <v>20215631</v>
      </c>
      <c r="G23" s="44">
        <v>17679164</v>
      </c>
      <c r="H23" s="45">
        <v>18527763</v>
      </c>
      <c r="I23" s="38">
        <f t="shared" si="0"/>
        <v>213.25793580078565</v>
      </c>
      <c r="J23" s="23">
        <f t="shared" si="1"/>
        <v>42.127872649513634</v>
      </c>
      <c r="K23" s="2"/>
    </row>
    <row r="24" spans="1:11" ht="12.75">
      <c r="A24" s="9"/>
      <c r="B24" s="21" t="s">
        <v>30</v>
      </c>
      <c r="C24" s="43">
        <v>55178000</v>
      </c>
      <c r="D24" s="43">
        <v>53169100</v>
      </c>
      <c r="E24" s="43">
        <v>41543645</v>
      </c>
      <c r="F24" s="43">
        <v>61437800</v>
      </c>
      <c r="G24" s="44">
        <v>57826544</v>
      </c>
      <c r="H24" s="45">
        <v>60602218</v>
      </c>
      <c r="I24" s="38">
        <f t="shared" si="0"/>
        <v>47.887360389296596</v>
      </c>
      <c r="J24" s="23">
        <f t="shared" si="1"/>
        <v>13.412600037203637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80142945</v>
      </c>
      <c r="D26" s="46">
        <v>74493733</v>
      </c>
      <c r="E26" s="46">
        <v>47996995</v>
      </c>
      <c r="F26" s="46">
        <v>81653431</v>
      </c>
      <c r="G26" s="47">
        <v>75505708</v>
      </c>
      <c r="H26" s="48">
        <v>79129981</v>
      </c>
      <c r="I26" s="25">
        <f t="shared" si="0"/>
        <v>70.1219649271793</v>
      </c>
      <c r="J26" s="26">
        <f t="shared" si="1"/>
        <v>18.134207228063893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9563914</v>
      </c>
      <c r="E28" s="43">
        <v>20070087</v>
      </c>
      <c r="F28" s="43">
        <v>1771382</v>
      </c>
      <c r="G28" s="44">
        <v>0</v>
      </c>
      <c r="H28" s="45">
        <v>0</v>
      </c>
      <c r="I28" s="38">
        <f t="shared" si="0"/>
        <v>-91.17401932537712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40178000</v>
      </c>
      <c r="D31" s="43">
        <v>27671947</v>
      </c>
      <c r="E31" s="43">
        <v>13923732</v>
      </c>
      <c r="F31" s="43">
        <v>19602165</v>
      </c>
      <c r="G31" s="44">
        <v>42106544</v>
      </c>
      <c r="H31" s="45">
        <v>44127658</v>
      </c>
      <c r="I31" s="38">
        <f t="shared" si="0"/>
        <v>40.78240661339934</v>
      </c>
      <c r="J31" s="23">
        <f t="shared" si="1"/>
        <v>46.88757951328157</v>
      </c>
      <c r="K31" s="2"/>
    </row>
    <row r="32" spans="1:11" ht="12.75">
      <c r="A32" s="9"/>
      <c r="B32" s="21" t="s">
        <v>31</v>
      </c>
      <c r="C32" s="43">
        <v>39964945</v>
      </c>
      <c r="D32" s="43">
        <v>37257872</v>
      </c>
      <c r="E32" s="43">
        <v>14003176</v>
      </c>
      <c r="F32" s="43">
        <v>60279884</v>
      </c>
      <c r="G32" s="44">
        <v>33399164</v>
      </c>
      <c r="H32" s="45">
        <v>35002323</v>
      </c>
      <c r="I32" s="38">
        <f t="shared" si="0"/>
        <v>330.4729441378156</v>
      </c>
      <c r="J32" s="23">
        <f t="shared" si="1"/>
        <v>35.713621667359206</v>
      </c>
      <c r="K32" s="2"/>
    </row>
    <row r="33" spans="1:11" ht="13.5" thickBot="1">
      <c r="A33" s="9"/>
      <c r="B33" s="39" t="s">
        <v>38</v>
      </c>
      <c r="C33" s="59">
        <v>80142945</v>
      </c>
      <c r="D33" s="59">
        <v>74493733</v>
      </c>
      <c r="E33" s="59">
        <v>47996995</v>
      </c>
      <c r="F33" s="59">
        <v>81653431</v>
      </c>
      <c r="G33" s="60">
        <v>75505708</v>
      </c>
      <c r="H33" s="61">
        <v>79129981</v>
      </c>
      <c r="I33" s="40">
        <f t="shared" si="0"/>
        <v>70.1219649271793</v>
      </c>
      <c r="J33" s="41">
        <f t="shared" si="1"/>
        <v>18.134207228063893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94045047</v>
      </c>
      <c r="D8" s="43">
        <v>94045047</v>
      </c>
      <c r="E8" s="43">
        <v>98864225</v>
      </c>
      <c r="F8" s="43">
        <v>98826097</v>
      </c>
      <c r="G8" s="44">
        <v>103569750</v>
      </c>
      <c r="H8" s="45">
        <v>108541100</v>
      </c>
      <c r="I8" s="22">
        <f>IF($E8=0,0,(($F8/$E8)-1)*100)</f>
        <v>-0.03856602325057468</v>
      </c>
      <c r="J8" s="23">
        <f>IF($E8=0,0,((($H8/$E8)^(1/3))-1)*100)</f>
        <v>3.16166686764483</v>
      </c>
      <c r="K8" s="2"/>
    </row>
    <row r="9" spans="1:11" ht="12.75">
      <c r="A9" s="5"/>
      <c r="B9" s="21" t="s">
        <v>17</v>
      </c>
      <c r="C9" s="43">
        <v>398699765</v>
      </c>
      <c r="D9" s="43">
        <v>398699765</v>
      </c>
      <c r="E9" s="43">
        <v>345747894</v>
      </c>
      <c r="F9" s="43">
        <v>431515477</v>
      </c>
      <c r="G9" s="44">
        <v>436656052</v>
      </c>
      <c r="H9" s="45">
        <v>457615541</v>
      </c>
      <c r="I9" s="22">
        <f>IF($E9=0,0,(($F9/$E9)-1)*100)</f>
        <v>24.806393470035125</v>
      </c>
      <c r="J9" s="23">
        <f>IF($E9=0,0,((($H9/$E9)^(1/3))-1)*100)</f>
        <v>9.794454975854627</v>
      </c>
      <c r="K9" s="2"/>
    </row>
    <row r="10" spans="1:11" ht="12.75">
      <c r="A10" s="5"/>
      <c r="B10" s="21" t="s">
        <v>18</v>
      </c>
      <c r="C10" s="43">
        <v>298476375</v>
      </c>
      <c r="D10" s="43">
        <v>271681910</v>
      </c>
      <c r="E10" s="43">
        <v>249020730</v>
      </c>
      <c r="F10" s="43">
        <v>274114094</v>
      </c>
      <c r="G10" s="44">
        <v>287091266</v>
      </c>
      <c r="H10" s="45">
        <v>305462720</v>
      </c>
      <c r="I10" s="22">
        <f aca="true" t="shared" si="0" ref="I10:I33">IF($E10=0,0,(($F10/$E10)-1)*100)</f>
        <v>10.076817299507557</v>
      </c>
      <c r="J10" s="23">
        <f aca="true" t="shared" si="1" ref="J10:J33">IF($E10=0,0,((($H10/$E10)^(1/3))-1)*100)</f>
        <v>7.046935150680911</v>
      </c>
      <c r="K10" s="2"/>
    </row>
    <row r="11" spans="1:11" ht="12.75">
      <c r="A11" s="9"/>
      <c r="B11" s="24" t="s">
        <v>19</v>
      </c>
      <c r="C11" s="46">
        <v>791221187</v>
      </c>
      <c r="D11" s="46">
        <v>764426722</v>
      </c>
      <c r="E11" s="46">
        <v>693632849</v>
      </c>
      <c r="F11" s="46">
        <v>804455668</v>
      </c>
      <c r="G11" s="47">
        <v>827317068</v>
      </c>
      <c r="H11" s="48">
        <v>871619361</v>
      </c>
      <c r="I11" s="25">
        <f t="shared" si="0"/>
        <v>15.977158400120706</v>
      </c>
      <c r="J11" s="26">
        <f t="shared" si="1"/>
        <v>7.911005378322056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229936753</v>
      </c>
      <c r="D13" s="43">
        <v>229936753</v>
      </c>
      <c r="E13" s="43">
        <v>235996120</v>
      </c>
      <c r="F13" s="43">
        <v>231587314</v>
      </c>
      <c r="G13" s="44">
        <v>246061501</v>
      </c>
      <c r="H13" s="45">
        <v>261440345</v>
      </c>
      <c r="I13" s="22">
        <f t="shared" si="0"/>
        <v>-1.8681688495556625</v>
      </c>
      <c r="J13" s="23">
        <f t="shared" si="1"/>
        <v>3.471937603791142</v>
      </c>
      <c r="K13" s="2"/>
    </row>
    <row r="14" spans="1:11" ht="12.75">
      <c r="A14" s="5"/>
      <c r="B14" s="21" t="s">
        <v>22</v>
      </c>
      <c r="C14" s="43">
        <v>17934329</v>
      </c>
      <c r="D14" s="43">
        <v>98548964</v>
      </c>
      <c r="E14" s="43">
        <v>0</v>
      </c>
      <c r="F14" s="43">
        <v>102983667</v>
      </c>
      <c r="G14" s="44">
        <v>107926883</v>
      </c>
      <c r="H14" s="45">
        <v>113107374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249846176</v>
      </c>
      <c r="D16" s="43">
        <v>239750434</v>
      </c>
      <c r="E16" s="43">
        <v>116961161</v>
      </c>
      <c r="F16" s="43">
        <v>257562400</v>
      </c>
      <c r="G16" s="44">
        <v>269925395</v>
      </c>
      <c r="H16" s="45">
        <v>282881815</v>
      </c>
      <c r="I16" s="22">
        <f t="shared" si="0"/>
        <v>120.21190436028589</v>
      </c>
      <c r="J16" s="23">
        <f t="shared" si="1"/>
        <v>34.23150300945377</v>
      </c>
      <c r="K16" s="2"/>
    </row>
    <row r="17" spans="1:11" ht="12.75">
      <c r="A17" s="5"/>
      <c r="B17" s="21" t="s">
        <v>24</v>
      </c>
      <c r="C17" s="43">
        <v>334789456</v>
      </c>
      <c r="D17" s="43">
        <v>214550797</v>
      </c>
      <c r="E17" s="43">
        <v>157745194</v>
      </c>
      <c r="F17" s="43">
        <v>231508744</v>
      </c>
      <c r="G17" s="44">
        <v>241208197</v>
      </c>
      <c r="H17" s="45">
        <v>252857748</v>
      </c>
      <c r="I17" s="29">
        <f t="shared" si="0"/>
        <v>46.76120275334663</v>
      </c>
      <c r="J17" s="30">
        <f t="shared" si="1"/>
        <v>17.03256127265036</v>
      </c>
      <c r="K17" s="2"/>
    </row>
    <row r="18" spans="1:11" ht="12.75">
      <c r="A18" s="5"/>
      <c r="B18" s="24" t="s">
        <v>25</v>
      </c>
      <c r="C18" s="46">
        <v>832506714</v>
      </c>
      <c r="D18" s="46">
        <v>782786948</v>
      </c>
      <c r="E18" s="46">
        <v>510702475</v>
      </c>
      <c r="F18" s="46">
        <v>823642125</v>
      </c>
      <c r="G18" s="47">
        <v>865121976</v>
      </c>
      <c r="H18" s="48">
        <v>910287282</v>
      </c>
      <c r="I18" s="25">
        <f t="shared" si="0"/>
        <v>61.27631357181107</v>
      </c>
      <c r="J18" s="26">
        <f t="shared" si="1"/>
        <v>21.24676803442256</v>
      </c>
      <c r="K18" s="2"/>
    </row>
    <row r="19" spans="1:11" ht="23.25" customHeight="1">
      <c r="A19" s="31"/>
      <c r="B19" s="32" t="s">
        <v>26</v>
      </c>
      <c r="C19" s="52">
        <v>-41285527</v>
      </c>
      <c r="D19" s="52">
        <v>-18360226</v>
      </c>
      <c r="E19" s="52">
        <v>182930374</v>
      </c>
      <c r="F19" s="53">
        <v>-19186457</v>
      </c>
      <c r="G19" s="54">
        <v>-37804908</v>
      </c>
      <c r="H19" s="55">
        <v>-38667921</v>
      </c>
      <c r="I19" s="33">
        <f t="shared" si="0"/>
        <v>-110.48839325064736</v>
      </c>
      <c r="J19" s="34">
        <f t="shared" si="1"/>
        <v>-159.5691861624184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1086653</v>
      </c>
      <c r="E23" s="43">
        <v>944916</v>
      </c>
      <c r="F23" s="43">
        <v>1700000</v>
      </c>
      <c r="G23" s="44">
        <v>0</v>
      </c>
      <c r="H23" s="45">
        <v>0</v>
      </c>
      <c r="I23" s="38">
        <f t="shared" si="0"/>
        <v>79.91017190946073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143590449</v>
      </c>
      <c r="D24" s="43">
        <v>108456110</v>
      </c>
      <c r="E24" s="43">
        <v>73033740</v>
      </c>
      <c r="F24" s="43">
        <v>119118801</v>
      </c>
      <c r="G24" s="44">
        <v>174223750</v>
      </c>
      <c r="H24" s="45">
        <v>150422900</v>
      </c>
      <c r="I24" s="38">
        <f t="shared" si="0"/>
        <v>63.101055758612375</v>
      </c>
      <c r="J24" s="23">
        <f t="shared" si="1"/>
        <v>27.232132219316373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143590449</v>
      </c>
      <c r="D26" s="46">
        <v>109542763</v>
      </c>
      <c r="E26" s="46">
        <v>73978656</v>
      </c>
      <c r="F26" s="46">
        <v>120818801</v>
      </c>
      <c r="G26" s="47">
        <v>174223750</v>
      </c>
      <c r="H26" s="48">
        <v>150422900</v>
      </c>
      <c r="I26" s="25">
        <f t="shared" si="0"/>
        <v>63.31575556063089</v>
      </c>
      <c r="J26" s="26">
        <f t="shared" si="1"/>
        <v>26.68810500706349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61994660</v>
      </c>
      <c r="D28" s="43">
        <v>60358157</v>
      </c>
      <c r="E28" s="43">
        <v>39748484</v>
      </c>
      <c r="F28" s="43">
        <v>87916028</v>
      </c>
      <c r="G28" s="44">
        <v>121519422</v>
      </c>
      <c r="H28" s="45">
        <v>80075585</v>
      </c>
      <c r="I28" s="38">
        <f t="shared" si="0"/>
        <v>121.18083295956646</v>
      </c>
      <c r="J28" s="23">
        <f t="shared" si="1"/>
        <v>26.29704330976763</v>
      </c>
      <c r="K28" s="2"/>
    </row>
    <row r="29" spans="1:11" ht="12.75">
      <c r="A29" s="9"/>
      <c r="B29" s="21" t="s">
        <v>35</v>
      </c>
      <c r="C29" s="43">
        <v>6000000</v>
      </c>
      <c r="D29" s="43">
        <v>6000000</v>
      </c>
      <c r="E29" s="43">
        <v>4996435</v>
      </c>
      <c r="F29" s="43">
        <v>7000000</v>
      </c>
      <c r="G29" s="44">
        <v>17000000</v>
      </c>
      <c r="H29" s="45">
        <v>20582000</v>
      </c>
      <c r="I29" s="38">
        <f t="shared" si="0"/>
        <v>40.0998912224416</v>
      </c>
      <c r="J29" s="23">
        <f t="shared" si="1"/>
        <v>60.303293044821096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5882221</v>
      </c>
      <c r="D31" s="43">
        <v>3001790</v>
      </c>
      <c r="E31" s="43">
        <v>1893205</v>
      </c>
      <c r="F31" s="43">
        <v>675794</v>
      </c>
      <c r="G31" s="44">
        <v>20246138</v>
      </c>
      <c r="H31" s="45">
        <v>33563319</v>
      </c>
      <c r="I31" s="38">
        <f t="shared" si="0"/>
        <v>-64.3042354103227</v>
      </c>
      <c r="J31" s="23">
        <f t="shared" si="1"/>
        <v>160.7488605641101</v>
      </c>
      <c r="K31" s="2"/>
    </row>
    <row r="32" spans="1:11" ht="12.75">
      <c r="A32" s="9"/>
      <c r="B32" s="21" t="s">
        <v>31</v>
      </c>
      <c r="C32" s="43">
        <v>69713568</v>
      </c>
      <c r="D32" s="43">
        <v>40182816</v>
      </c>
      <c r="E32" s="43">
        <v>27340532</v>
      </c>
      <c r="F32" s="43">
        <v>25226979</v>
      </c>
      <c r="G32" s="44">
        <v>15458190</v>
      </c>
      <c r="H32" s="45">
        <v>16201996</v>
      </c>
      <c r="I32" s="38">
        <f t="shared" si="0"/>
        <v>-7.7304750324536435</v>
      </c>
      <c r="J32" s="23">
        <f t="shared" si="1"/>
        <v>-16.00491900280392</v>
      </c>
      <c r="K32" s="2"/>
    </row>
    <row r="33" spans="1:11" ht="13.5" thickBot="1">
      <c r="A33" s="9"/>
      <c r="B33" s="39" t="s">
        <v>38</v>
      </c>
      <c r="C33" s="59">
        <v>143590449</v>
      </c>
      <c r="D33" s="59">
        <v>109542763</v>
      </c>
      <c r="E33" s="59">
        <v>73978656</v>
      </c>
      <c r="F33" s="59">
        <v>120818801</v>
      </c>
      <c r="G33" s="60">
        <v>174223750</v>
      </c>
      <c r="H33" s="61">
        <v>150422900</v>
      </c>
      <c r="I33" s="40">
        <f t="shared" si="0"/>
        <v>63.31575556063089</v>
      </c>
      <c r="J33" s="41">
        <f t="shared" si="1"/>
        <v>26.68810500706349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215204160</v>
      </c>
      <c r="D8" s="43">
        <v>201772810</v>
      </c>
      <c r="E8" s="43">
        <v>199276812</v>
      </c>
      <c r="F8" s="43">
        <v>210599090</v>
      </c>
      <c r="G8" s="44">
        <v>221206590</v>
      </c>
      <c r="H8" s="45">
        <v>232329970</v>
      </c>
      <c r="I8" s="22">
        <f>IF($E8=0,0,(($F8/$E8)-1)*100)</f>
        <v>5.681683627094558</v>
      </c>
      <c r="J8" s="23">
        <f>IF($E8=0,0,((($H8/$E8)^(1/3))-1)*100)</f>
        <v>5.248558530523506</v>
      </c>
      <c r="K8" s="2"/>
    </row>
    <row r="9" spans="1:11" ht="12.75">
      <c r="A9" s="5"/>
      <c r="B9" s="21" t="s">
        <v>17</v>
      </c>
      <c r="C9" s="43">
        <v>831098130</v>
      </c>
      <c r="D9" s="43">
        <v>846172770</v>
      </c>
      <c r="E9" s="43">
        <v>759617392</v>
      </c>
      <c r="F9" s="43">
        <v>906475380</v>
      </c>
      <c r="G9" s="44">
        <v>962582290</v>
      </c>
      <c r="H9" s="45">
        <v>1014429360</v>
      </c>
      <c r="I9" s="22">
        <f>IF($E9=0,0,(($F9/$E9)-1)*100)</f>
        <v>19.3331523931195</v>
      </c>
      <c r="J9" s="23">
        <f>IF($E9=0,0,((($H9/$E9)^(1/3))-1)*100)</f>
        <v>10.12239215120263</v>
      </c>
      <c r="K9" s="2"/>
    </row>
    <row r="10" spans="1:11" ht="12.75">
      <c r="A10" s="5"/>
      <c r="B10" s="21" t="s">
        <v>18</v>
      </c>
      <c r="C10" s="43">
        <v>265749790</v>
      </c>
      <c r="D10" s="43">
        <v>256871210</v>
      </c>
      <c r="E10" s="43">
        <v>249201676</v>
      </c>
      <c r="F10" s="43">
        <v>289457530</v>
      </c>
      <c r="G10" s="44">
        <v>317087940</v>
      </c>
      <c r="H10" s="45">
        <v>344145570</v>
      </c>
      <c r="I10" s="22">
        <f aca="true" t="shared" si="0" ref="I10:I33">IF($E10=0,0,(($F10/$E10)-1)*100)</f>
        <v>16.153925866854934</v>
      </c>
      <c r="J10" s="23">
        <f aca="true" t="shared" si="1" ref="J10:J33">IF($E10=0,0,((($H10/$E10)^(1/3))-1)*100)</f>
        <v>11.36030409714579</v>
      </c>
      <c r="K10" s="2"/>
    </row>
    <row r="11" spans="1:11" ht="12.75">
      <c r="A11" s="9"/>
      <c r="B11" s="24" t="s">
        <v>19</v>
      </c>
      <c r="C11" s="46">
        <v>1312052080</v>
      </c>
      <c r="D11" s="46">
        <v>1304816790</v>
      </c>
      <c r="E11" s="46">
        <v>1208095880</v>
      </c>
      <c r="F11" s="46">
        <v>1406532000</v>
      </c>
      <c r="G11" s="47">
        <v>1500876820</v>
      </c>
      <c r="H11" s="48">
        <v>1590904900</v>
      </c>
      <c r="I11" s="25">
        <f t="shared" si="0"/>
        <v>16.425527417575502</v>
      </c>
      <c r="J11" s="26">
        <f t="shared" si="1"/>
        <v>9.609350778218605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359389670</v>
      </c>
      <c r="D13" s="43">
        <v>333828400</v>
      </c>
      <c r="E13" s="43">
        <v>300279079</v>
      </c>
      <c r="F13" s="43">
        <v>379706060</v>
      </c>
      <c r="G13" s="44">
        <v>417876660</v>
      </c>
      <c r="H13" s="45">
        <v>455755260</v>
      </c>
      <c r="I13" s="22">
        <f t="shared" si="0"/>
        <v>26.45105388777351</v>
      </c>
      <c r="J13" s="23">
        <f t="shared" si="1"/>
        <v>14.921743157154976</v>
      </c>
      <c r="K13" s="2"/>
    </row>
    <row r="14" spans="1:11" ht="12.75">
      <c r="A14" s="5"/>
      <c r="B14" s="21" t="s">
        <v>22</v>
      </c>
      <c r="C14" s="43">
        <v>152750950</v>
      </c>
      <c r="D14" s="43">
        <v>162990580</v>
      </c>
      <c r="E14" s="43">
        <v>162190577</v>
      </c>
      <c r="F14" s="43">
        <v>168964430</v>
      </c>
      <c r="G14" s="44">
        <v>168521360</v>
      </c>
      <c r="H14" s="45">
        <v>166008870</v>
      </c>
      <c r="I14" s="22">
        <f t="shared" si="0"/>
        <v>4.176477527421341</v>
      </c>
      <c r="J14" s="23">
        <f t="shared" si="1"/>
        <v>0.7786550602895792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479006620</v>
      </c>
      <c r="D16" s="43">
        <v>479006620</v>
      </c>
      <c r="E16" s="43">
        <v>420917662</v>
      </c>
      <c r="F16" s="43">
        <v>526825660</v>
      </c>
      <c r="G16" s="44">
        <v>543005800</v>
      </c>
      <c r="H16" s="45">
        <v>570810760</v>
      </c>
      <c r="I16" s="22">
        <f t="shared" si="0"/>
        <v>25.161215021668546</v>
      </c>
      <c r="J16" s="23">
        <f t="shared" si="1"/>
        <v>10.687437651166242</v>
      </c>
      <c r="K16" s="2"/>
    </row>
    <row r="17" spans="1:11" ht="12.75">
      <c r="A17" s="5"/>
      <c r="B17" s="21" t="s">
        <v>24</v>
      </c>
      <c r="C17" s="43">
        <v>319240315</v>
      </c>
      <c r="D17" s="43">
        <v>311754938</v>
      </c>
      <c r="E17" s="43">
        <v>218348881</v>
      </c>
      <c r="F17" s="43">
        <v>329050790</v>
      </c>
      <c r="G17" s="44">
        <v>361336890</v>
      </c>
      <c r="H17" s="45">
        <v>385234790</v>
      </c>
      <c r="I17" s="29">
        <f t="shared" si="0"/>
        <v>50.69955407740332</v>
      </c>
      <c r="J17" s="30">
        <f t="shared" si="1"/>
        <v>20.834656003580633</v>
      </c>
      <c r="K17" s="2"/>
    </row>
    <row r="18" spans="1:11" ht="12.75">
      <c r="A18" s="5"/>
      <c r="B18" s="24" t="s">
        <v>25</v>
      </c>
      <c r="C18" s="46">
        <v>1310387555</v>
      </c>
      <c r="D18" s="46">
        <v>1287580538</v>
      </c>
      <c r="E18" s="46">
        <v>1101736199</v>
      </c>
      <c r="F18" s="46">
        <v>1404546940</v>
      </c>
      <c r="G18" s="47">
        <v>1490740710</v>
      </c>
      <c r="H18" s="48">
        <v>1577809680</v>
      </c>
      <c r="I18" s="25">
        <f t="shared" si="0"/>
        <v>27.484868090460203</v>
      </c>
      <c r="J18" s="26">
        <f t="shared" si="1"/>
        <v>12.717755532372998</v>
      </c>
      <c r="K18" s="2"/>
    </row>
    <row r="19" spans="1:11" ht="23.25" customHeight="1">
      <c r="A19" s="31"/>
      <c r="B19" s="32" t="s">
        <v>26</v>
      </c>
      <c r="C19" s="52">
        <v>1664525</v>
      </c>
      <c r="D19" s="52">
        <v>17236252</v>
      </c>
      <c r="E19" s="52">
        <v>106359681</v>
      </c>
      <c r="F19" s="53">
        <v>1985060</v>
      </c>
      <c r="G19" s="54">
        <v>10136110</v>
      </c>
      <c r="H19" s="55">
        <v>13095220</v>
      </c>
      <c r="I19" s="33">
        <f t="shared" si="0"/>
        <v>-98.13363486864914</v>
      </c>
      <c r="J19" s="34">
        <f t="shared" si="1"/>
        <v>-50.25166032627342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55972400</v>
      </c>
      <c r="D22" s="43">
        <v>37709000</v>
      </c>
      <c r="E22" s="43">
        <v>0</v>
      </c>
      <c r="F22" s="43">
        <v>70972400</v>
      </c>
      <c r="G22" s="44">
        <v>98600000</v>
      </c>
      <c r="H22" s="45">
        <v>84700000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61275300</v>
      </c>
      <c r="D23" s="43">
        <v>43614800</v>
      </c>
      <c r="E23" s="43">
        <v>6216016</v>
      </c>
      <c r="F23" s="43">
        <v>62344900</v>
      </c>
      <c r="G23" s="44">
        <v>72648400</v>
      </c>
      <c r="H23" s="45">
        <v>63067800</v>
      </c>
      <c r="I23" s="38">
        <f t="shared" si="0"/>
        <v>902.9720000720719</v>
      </c>
      <c r="J23" s="23">
        <f t="shared" si="1"/>
        <v>116.48701520738891</v>
      </c>
      <c r="K23" s="2"/>
    </row>
    <row r="24" spans="1:11" ht="12.75">
      <c r="A24" s="9"/>
      <c r="B24" s="21" t="s">
        <v>30</v>
      </c>
      <c r="C24" s="43">
        <v>177269400</v>
      </c>
      <c r="D24" s="43">
        <v>170269400</v>
      </c>
      <c r="E24" s="43">
        <v>34869684</v>
      </c>
      <c r="F24" s="43">
        <v>118969750</v>
      </c>
      <c r="G24" s="44">
        <v>92661600</v>
      </c>
      <c r="H24" s="45">
        <v>82292200</v>
      </c>
      <c r="I24" s="38">
        <f t="shared" si="0"/>
        <v>241.18390634110708</v>
      </c>
      <c r="J24" s="23">
        <f t="shared" si="1"/>
        <v>33.13846752349152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294517100</v>
      </c>
      <c r="D26" s="46">
        <v>251593200</v>
      </c>
      <c r="E26" s="46">
        <v>41085700</v>
      </c>
      <c r="F26" s="46">
        <v>252287050</v>
      </c>
      <c r="G26" s="47">
        <v>263910000</v>
      </c>
      <c r="H26" s="48">
        <v>230060000</v>
      </c>
      <c r="I26" s="25">
        <f t="shared" si="0"/>
        <v>514.050752451583</v>
      </c>
      <c r="J26" s="26">
        <f t="shared" si="1"/>
        <v>77.57567530090499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12593000</v>
      </c>
      <c r="D28" s="43">
        <v>12293000</v>
      </c>
      <c r="E28" s="43">
        <v>5241616</v>
      </c>
      <c r="F28" s="43">
        <v>8293000</v>
      </c>
      <c r="G28" s="44">
        <v>8121350</v>
      </c>
      <c r="H28" s="45">
        <v>31996860</v>
      </c>
      <c r="I28" s="38">
        <f t="shared" si="0"/>
        <v>58.21456588960352</v>
      </c>
      <c r="J28" s="23">
        <f t="shared" si="1"/>
        <v>82.7598192583241</v>
      </c>
      <c r="K28" s="2"/>
    </row>
    <row r="29" spans="1:11" ht="12.75">
      <c r="A29" s="9"/>
      <c r="B29" s="21" t="s">
        <v>35</v>
      </c>
      <c r="C29" s="43">
        <v>31816000</v>
      </c>
      <c r="D29" s="43">
        <v>30316000</v>
      </c>
      <c r="E29" s="43">
        <v>7584401</v>
      </c>
      <c r="F29" s="43">
        <v>43372000</v>
      </c>
      <c r="G29" s="44">
        <v>37731000</v>
      </c>
      <c r="H29" s="45">
        <v>47258000</v>
      </c>
      <c r="I29" s="38">
        <f t="shared" si="0"/>
        <v>471.85794896656967</v>
      </c>
      <c r="J29" s="23">
        <f t="shared" si="1"/>
        <v>84.01420528006267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51500910</v>
      </c>
      <c r="D31" s="43">
        <v>46400910</v>
      </c>
      <c r="E31" s="43">
        <v>4646487</v>
      </c>
      <c r="F31" s="43">
        <v>89891860</v>
      </c>
      <c r="G31" s="44">
        <v>148870110</v>
      </c>
      <c r="H31" s="45">
        <v>99442950</v>
      </c>
      <c r="I31" s="38">
        <f t="shared" si="0"/>
        <v>1834.6198536657907</v>
      </c>
      <c r="J31" s="23">
        <f t="shared" si="1"/>
        <v>177.64067459534493</v>
      </c>
      <c r="K31" s="2"/>
    </row>
    <row r="32" spans="1:11" ht="12.75">
      <c r="A32" s="9"/>
      <c r="B32" s="21" t="s">
        <v>31</v>
      </c>
      <c r="C32" s="43">
        <v>198607190</v>
      </c>
      <c r="D32" s="43">
        <v>162583290</v>
      </c>
      <c r="E32" s="43">
        <v>23613196</v>
      </c>
      <c r="F32" s="43">
        <v>110730190</v>
      </c>
      <c r="G32" s="44">
        <v>69187540</v>
      </c>
      <c r="H32" s="45">
        <v>51362190</v>
      </c>
      <c r="I32" s="38">
        <f t="shared" si="0"/>
        <v>368.93351497188263</v>
      </c>
      <c r="J32" s="23">
        <f t="shared" si="1"/>
        <v>29.56755207418582</v>
      </c>
      <c r="K32" s="2"/>
    </row>
    <row r="33" spans="1:11" ht="13.5" thickBot="1">
      <c r="A33" s="9"/>
      <c r="B33" s="39" t="s">
        <v>38</v>
      </c>
      <c r="C33" s="59">
        <v>294517100</v>
      </c>
      <c r="D33" s="59">
        <v>251593200</v>
      </c>
      <c r="E33" s="59">
        <v>41085700</v>
      </c>
      <c r="F33" s="59">
        <v>252287050</v>
      </c>
      <c r="G33" s="60">
        <v>263910000</v>
      </c>
      <c r="H33" s="61">
        <v>230060000</v>
      </c>
      <c r="I33" s="40">
        <f t="shared" si="0"/>
        <v>514.050752451583</v>
      </c>
      <c r="J33" s="41">
        <f t="shared" si="1"/>
        <v>77.57567530090499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19374082</v>
      </c>
      <c r="D8" s="43">
        <v>6700192</v>
      </c>
      <c r="E8" s="43">
        <v>1777953</v>
      </c>
      <c r="F8" s="43">
        <v>33522178</v>
      </c>
      <c r="G8" s="44">
        <v>35064199</v>
      </c>
      <c r="H8" s="45">
        <v>36677151</v>
      </c>
      <c r="I8" s="22">
        <f>IF($E8=0,0,(($F8/$E8)-1)*100)</f>
        <v>1785.4366791473115</v>
      </c>
      <c r="J8" s="23">
        <f>IF($E8=0,0,((($H8/$E8)^(1/3))-1)*100)</f>
        <v>174.25745335399932</v>
      </c>
      <c r="K8" s="2"/>
    </row>
    <row r="9" spans="1:11" ht="12.75">
      <c r="A9" s="5"/>
      <c r="B9" s="21" t="s">
        <v>17</v>
      </c>
      <c r="C9" s="43">
        <v>77622738</v>
      </c>
      <c r="D9" s="43">
        <v>77622738</v>
      </c>
      <c r="E9" s="43">
        <v>6821034</v>
      </c>
      <c r="F9" s="43">
        <v>81193384</v>
      </c>
      <c r="G9" s="44">
        <v>84914369</v>
      </c>
      <c r="H9" s="45">
        <v>88820429</v>
      </c>
      <c r="I9" s="22">
        <f>IF($E9=0,0,(($F9/$E9)-1)*100)</f>
        <v>1090.3383563254486</v>
      </c>
      <c r="J9" s="23">
        <f>IF($E9=0,0,((($H9/$E9)^(1/3))-1)*100)</f>
        <v>135.26331781255183</v>
      </c>
      <c r="K9" s="2"/>
    </row>
    <row r="10" spans="1:11" ht="12.75">
      <c r="A10" s="5"/>
      <c r="B10" s="21" t="s">
        <v>18</v>
      </c>
      <c r="C10" s="43">
        <v>133661941</v>
      </c>
      <c r="D10" s="43">
        <v>145537482</v>
      </c>
      <c r="E10" s="43">
        <v>35843918</v>
      </c>
      <c r="F10" s="43">
        <v>129634049</v>
      </c>
      <c r="G10" s="44">
        <v>138779918</v>
      </c>
      <c r="H10" s="45">
        <v>144909764</v>
      </c>
      <c r="I10" s="22">
        <f aca="true" t="shared" si="0" ref="I10:I33">IF($E10=0,0,(($F10/$E10)-1)*100)</f>
        <v>261.66260898152933</v>
      </c>
      <c r="J10" s="23">
        <f aca="true" t="shared" si="1" ref="J10:J33">IF($E10=0,0,((($H10/$E10)^(1/3))-1)*100)</f>
        <v>59.304260660127284</v>
      </c>
      <c r="K10" s="2"/>
    </row>
    <row r="11" spans="1:11" ht="12.75">
      <c r="A11" s="9"/>
      <c r="B11" s="24" t="s">
        <v>19</v>
      </c>
      <c r="C11" s="46">
        <v>230658761</v>
      </c>
      <c r="D11" s="46">
        <v>229860412</v>
      </c>
      <c r="E11" s="46">
        <v>44442905</v>
      </c>
      <c r="F11" s="46">
        <v>244349611</v>
      </c>
      <c r="G11" s="47">
        <v>258758486</v>
      </c>
      <c r="H11" s="48">
        <v>270407344</v>
      </c>
      <c r="I11" s="25">
        <f t="shared" si="0"/>
        <v>449.8056686438477</v>
      </c>
      <c r="J11" s="26">
        <f t="shared" si="1"/>
        <v>82.55988264526128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99134454</v>
      </c>
      <c r="D13" s="43">
        <v>99134454</v>
      </c>
      <c r="E13" s="43">
        <v>-20310</v>
      </c>
      <c r="F13" s="43">
        <v>106325647</v>
      </c>
      <c r="G13" s="44">
        <v>111166284</v>
      </c>
      <c r="H13" s="45">
        <v>116355848</v>
      </c>
      <c r="I13" s="22">
        <f t="shared" si="0"/>
        <v>-523613.7715411128</v>
      </c>
      <c r="J13" s="23">
        <f t="shared" si="1"/>
        <v>-1889.3395614344713</v>
      </c>
      <c r="K13" s="2"/>
    </row>
    <row r="14" spans="1:11" ht="12.75">
      <c r="A14" s="5"/>
      <c r="B14" s="21" t="s">
        <v>22</v>
      </c>
      <c r="C14" s="43">
        <v>9630000</v>
      </c>
      <c r="D14" s="43">
        <v>47031000</v>
      </c>
      <c r="E14" s="43">
        <v>90000</v>
      </c>
      <c r="F14" s="43">
        <v>87101272</v>
      </c>
      <c r="G14" s="44">
        <v>91107931</v>
      </c>
      <c r="H14" s="45">
        <v>95298895</v>
      </c>
      <c r="I14" s="22">
        <f t="shared" si="0"/>
        <v>96679.19111111111</v>
      </c>
      <c r="J14" s="23">
        <f t="shared" si="1"/>
        <v>919.2524995940024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5208000</v>
      </c>
      <c r="D16" s="43">
        <v>5208000</v>
      </c>
      <c r="E16" s="43">
        <v>0</v>
      </c>
      <c r="F16" s="43">
        <v>52679192</v>
      </c>
      <c r="G16" s="44">
        <v>55102434</v>
      </c>
      <c r="H16" s="45">
        <v>57637147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108913251</v>
      </c>
      <c r="D17" s="43">
        <v>82783296</v>
      </c>
      <c r="E17" s="43">
        <v>1879962</v>
      </c>
      <c r="F17" s="43">
        <v>181210363</v>
      </c>
      <c r="G17" s="44">
        <v>189540907</v>
      </c>
      <c r="H17" s="45">
        <v>198156926</v>
      </c>
      <c r="I17" s="29">
        <f t="shared" si="0"/>
        <v>9539.04392748364</v>
      </c>
      <c r="J17" s="30">
        <f t="shared" si="1"/>
        <v>372.3748081256408</v>
      </c>
      <c r="K17" s="2"/>
    </row>
    <row r="18" spans="1:11" ht="12.75">
      <c r="A18" s="5"/>
      <c r="B18" s="24" t="s">
        <v>25</v>
      </c>
      <c r="C18" s="46">
        <v>222885705</v>
      </c>
      <c r="D18" s="46">
        <v>234156750</v>
      </c>
      <c r="E18" s="46">
        <v>1949652</v>
      </c>
      <c r="F18" s="46">
        <v>427316474</v>
      </c>
      <c r="G18" s="47">
        <v>446917556</v>
      </c>
      <c r="H18" s="48">
        <v>467448816</v>
      </c>
      <c r="I18" s="25">
        <f t="shared" si="0"/>
        <v>21817.57677780445</v>
      </c>
      <c r="J18" s="26">
        <f t="shared" si="1"/>
        <v>521.2393951176892</v>
      </c>
      <c r="K18" s="2"/>
    </row>
    <row r="19" spans="1:11" ht="23.25" customHeight="1">
      <c r="A19" s="31"/>
      <c r="B19" s="32" t="s">
        <v>26</v>
      </c>
      <c r="C19" s="52">
        <v>7773056</v>
      </c>
      <c r="D19" s="52">
        <v>-4296338</v>
      </c>
      <c r="E19" s="52">
        <v>42493253</v>
      </c>
      <c r="F19" s="53">
        <v>-182966863</v>
      </c>
      <c r="G19" s="54">
        <v>-188159070</v>
      </c>
      <c r="H19" s="55">
        <v>-197041472</v>
      </c>
      <c r="I19" s="33">
        <f t="shared" si="0"/>
        <v>-530.5786215049245</v>
      </c>
      <c r="J19" s="34">
        <f t="shared" si="1"/>
        <v>-266.7551369540105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7850000</v>
      </c>
      <c r="D23" s="43">
        <v>3750000</v>
      </c>
      <c r="E23" s="43">
        <v>0</v>
      </c>
      <c r="F23" s="43">
        <v>0</v>
      </c>
      <c r="G23" s="44">
        <v>1067420</v>
      </c>
      <c r="H23" s="45">
        <v>3000000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36821800</v>
      </c>
      <c r="D24" s="43">
        <v>36821800</v>
      </c>
      <c r="E24" s="43">
        <v>0</v>
      </c>
      <c r="F24" s="43">
        <v>66182115</v>
      </c>
      <c r="G24" s="44">
        <v>69860158</v>
      </c>
      <c r="H24" s="45">
        <v>51660866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44671800</v>
      </c>
      <c r="D26" s="46">
        <v>40571800</v>
      </c>
      <c r="E26" s="46">
        <v>0</v>
      </c>
      <c r="F26" s="46">
        <v>66182115</v>
      </c>
      <c r="G26" s="47">
        <v>70927578</v>
      </c>
      <c r="H26" s="48">
        <v>54660866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17162635</v>
      </c>
      <c r="D28" s="43">
        <v>17162635</v>
      </c>
      <c r="E28" s="43">
        <v>0</v>
      </c>
      <c r="F28" s="43">
        <v>16054437</v>
      </c>
      <c r="G28" s="44">
        <v>21667510</v>
      </c>
      <c r="H28" s="45">
        <v>10530614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5000000</v>
      </c>
      <c r="D29" s="43">
        <v>5000000</v>
      </c>
      <c r="E29" s="43">
        <v>0</v>
      </c>
      <c r="F29" s="43">
        <v>10232000</v>
      </c>
      <c r="G29" s="44">
        <v>10192000</v>
      </c>
      <c r="H29" s="45">
        <v>9099000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1536708</v>
      </c>
      <c r="D31" s="43">
        <v>1536708</v>
      </c>
      <c r="E31" s="43">
        <v>0</v>
      </c>
      <c r="F31" s="43">
        <v>7356362</v>
      </c>
      <c r="G31" s="44">
        <v>0</v>
      </c>
      <c r="H31" s="45">
        <v>9086386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20972457</v>
      </c>
      <c r="D32" s="43">
        <v>16872457</v>
      </c>
      <c r="E32" s="43">
        <v>0</v>
      </c>
      <c r="F32" s="43">
        <v>32539316</v>
      </c>
      <c r="G32" s="44">
        <v>39068068</v>
      </c>
      <c r="H32" s="45">
        <v>25944866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44671800</v>
      </c>
      <c r="D33" s="59">
        <v>40571800</v>
      </c>
      <c r="E33" s="59">
        <v>0</v>
      </c>
      <c r="F33" s="59">
        <v>66182115</v>
      </c>
      <c r="G33" s="60">
        <v>70927578</v>
      </c>
      <c r="H33" s="61">
        <v>54660866</v>
      </c>
      <c r="I33" s="40">
        <f t="shared" si="0"/>
        <v>0</v>
      </c>
      <c r="J33" s="41">
        <f t="shared" si="1"/>
        <v>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163263000</v>
      </c>
      <c r="D10" s="43">
        <v>171658893</v>
      </c>
      <c r="E10" s="43">
        <v>166928406</v>
      </c>
      <c r="F10" s="43">
        <v>172673000</v>
      </c>
      <c r="G10" s="44">
        <v>176149800</v>
      </c>
      <c r="H10" s="45">
        <v>182052838</v>
      </c>
      <c r="I10" s="22">
        <f aca="true" t="shared" si="0" ref="I10:I33">IF($E10=0,0,(($F10/$E10)-1)*100)</f>
        <v>3.441351976966711</v>
      </c>
      <c r="J10" s="23">
        <f aca="true" t="shared" si="1" ref="J10:J33">IF($E10=0,0,((($H10/$E10)^(1/3))-1)*100)</f>
        <v>2.9332619398807047</v>
      </c>
      <c r="K10" s="2"/>
    </row>
    <row r="11" spans="1:11" ht="12.75">
      <c r="A11" s="9"/>
      <c r="B11" s="24" t="s">
        <v>19</v>
      </c>
      <c r="C11" s="46">
        <v>163263000</v>
      </c>
      <c r="D11" s="46">
        <v>171658893</v>
      </c>
      <c r="E11" s="46">
        <v>166928406</v>
      </c>
      <c r="F11" s="46">
        <v>172673000</v>
      </c>
      <c r="G11" s="47">
        <v>176149800</v>
      </c>
      <c r="H11" s="48">
        <v>182052838</v>
      </c>
      <c r="I11" s="25">
        <f t="shared" si="0"/>
        <v>3.441351976966711</v>
      </c>
      <c r="J11" s="26">
        <f t="shared" si="1"/>
        <v>2.9332619398807047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110164000</v>
      </c>
      <c r="D13" s="43">
        <v>111189490</v>
      </c>
      <c r="E13" s="43">
        <v>95442178</v>
      </c>
      <c r="F13" s="43">
        <v>119190800</v>
      </c>
      <c r="G13" s="44">
        <v>126428578</v>
      </c>
      <c r="H13" s="45">
        <v>134330366</v>
      </c>
      <c r="I13" s="22">
        <f t="shared" si="0"/>
        <v>24.88273266354002</v>
      </c>
      <c r="J13" s="23">
        <f t="shared" si="1"/>
        <v>12.067053170327036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57248000</v>
      </c>
      <c r="D17" s="43">
        <v>76982000</v>
      </c>
      <c r="E17" s="43">
        <v>56479327</v>
      </c>
      <c r="F17" s="43">
        <v>69150350</v>
      </c>
      <c r="G17" s="44">
        <v>72166724</v>
      </c>
      <c r="H17" s="45">
        <v>75712040</v>
      </c>
      <c r="I17" s="29">
        <f t="shared" si="0"/>
        <v>22.434798134191645</v>
      </c>
      <c r="J17" s="30">
        <f t="shared" si="1"/>
        <v>10.261817017505237</v>
      </c>
      <c r="K17" s="2"/>
    </row>
    <row r="18" spans="1:11" ht="12.75">
      <c r="A18" s="5"/>
      <c r="B18" s="24" t="s">
        <v>25</v>
      </c>
      <c r="C18" s="46">
        <v>167412000</v>
      </c>
      <c r="D18" s="46">
        <v>188171490</v>
      </c>
      <c r="E18" s="46">
        <v>151921505</v>
      </c>
      <c r="F18" s="46">
        <v>188341150</v>
      </c>
      <c r="G18" s="47">
        <v>198595302</v>
      </c>
      <c r="H18" s="48">
        <v>210042406</v>
      </c>
      <c r="I18" s="25">
        <f t="shared" si="0"/>
        <v>23.972672598260523</v>
      </c>
      <c r="J18" s="26">
        <f t="shared" si="1"/>
        <v>11.402749614860696</v>
      </c>
      <c r="K18" s="2"/>
    </row>
    <row r="19" spans="1:11" ht="23.25" customHeight="1">
      <c r="A19" s="31"/>
      <c r="B19" s="32" t="s">
        <v>26</v>
      </c>
      <c r="C19" s="52">
        <v>-4149000</v>
      </c>
      <c r="D19" s="52">
        <v>-16512597</v>
      </c>
      <c r="E19" s="52">
        <v>15006901</v>
      </c>
      <c r="F19" s="53">
        <v>-15668150</v>
      </c>
      <c r="G19" s="54">
        <v>-22445502</v>
      </c>
      <c r="H19" s="55">
        <v>-27989568</v>
      </c>
      <c r="I19" s="33">
        <f t="shared" si="0"/>
        <v>-204.4062994751548</v>
      </c>
      <c r="J19" s="34">
        <f t="shared" si="1"/>
        <v>-223.09348267368452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3000000</v>
      </c>
      <c r="D23" s="43">
        <v>2513000</v>
      </c>
      <c r="E23" s="43">
        <v>1519697</v>
      </c>
      <c r="F23" s="43">
        <v>160000</v>
      </c>
      <c r="G23" s="44">
        <v>167680</v>
      </c>
      <c r="H23" s="45">
        <v>175729</v>
      </c>
      <c r="I23" s="38">
        <f t="shared" si="0"/>
        <v>-89.47158545420567</v>
      </c>
      <c r="J23" s="23">
        <f t="shared" si="1"/>
        <v>-51.28132400422998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3000000</v>
      </c>
      <c r="D26" s="46">
        <v>2513000</v>
      </c>
      <c r="E26" s="46">
        <v>1519697</v>
      </c>
      <c r="F26" s="46">
        <v>160000</v>
      </c>
      <c r="G26" s="47">
        <v>167680</v>
      </c>
      <c r="H26" s="48">
        <v>175729</v>
      </c>
      <c r="I26" s="25">
        <f t="shared" si="0"/>
        <v>-89.47158545420567</v>
      </c>
      <c r="J26" s="26">
        <f t="shared" si="1"/>
        <v>-51.28132400422998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3000000</v>
      </c>
      <c r="D32" s="43">
        <v>2513000</v>
      </c>
      <c r="E32" s="43">
        <v>1519697</v>
      </c>
      <c r="F32" s="43">
        <v>160000</v>
      </c>
      <c r="G32" s="44">
        <v>167680</v>
      </c>
      <c r="H32" s="45">
        <v>175729</v>
      </c>
      <c r="I32" s="38">
        <f t="shared" si="0"/>
        <v>-89.47158545420567</v>
      </c>
      <c r="J32" s="23">
        <f t="shared" si="1"/>
        <v>-51.28132400422998</v>
      </c>
      <c r="K32" s="2"/>
    </row>
    <row r="33" spans="1:11" ht="13.5" thickBot="1">
      <c r="A33" s="9"/>
      <c r="B33" s="39" t="s">
        <v>38</v>
      </c>
      <c r="C33" s="59">
        <v>3000000</v>
      </c>
      <c r="D33" s="59">
        <v>2513000</v>
      </c>
      <c r="E33" s="59">
        <v>1519697</v>
      </c>
      <c r="F33" s="59">
        <v>160000</v>
      </c>
      <c r="G33" s="60">
        <v>167680</v>
      </c>
      <c r="H33" s="61">
        <v>175729</v>
      </c>
      <c r="I33" s="40">
        <f t="shared" si="0"/>
        <v>-89.47158545420567</v>
      </c>
      <c r="J33" s="41">
        <f t="shared" si="1"/>
        <v>-51.28132400422998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-20826444</v>
      </c>
      <c r="D8" s="43">
        <v>22492559</v>
      </c>
      <c r="E8" s="43">
        <v>22970461</v>
      </c>
      <c r="F8" s="43">
        <v>21951072</v>
      </c>
      <c r="G8" s="44">
        <v>22011802</v>
      </c>
      <c r="H8" s="45">
        <v>25716256</v>
      </c>
      <c r="I8" s="22">
        <f>IF($E8=0,0,(($F8/$E8)-1)*100)</f>
        <v>-4.437825605676782</v>
      </c>
      <c r="J8" s="23">
        <f>IF($E8=0,0,((($H8/$E8)^(1/3))-1)*100)</f>
        <v>3.835536154983177</v>
      </c>
      <c r="K8" s="2"/>
    </row>
    <row r="9" spans="1:11" ht="12.75">
      <c r="A9" s="5"/>
      <c r="B9" s="21" t="s">
        <v>17</v>
      </c>
      <c r="C9" s="43">
        <v>-53305324</v>
      </c>
      <c r="D9" s="43">
        <v>49292770</v>
      </c>
      <c r="E9" s="43">
        <v>30209560</v>
      </c>
      <c r="F9" s="43">
        <v>56183812</v>
      </c>
      <c r="G9" s="44">
        <v>56339248</v>
      </c>
      <c r="H9" s="45">
        <v>56523064</v>
      </c>
      <c r="I9" s="22">
        <f>IF($E9=0,0,(($F9/$E9)-1)*100)</f>
        <v>85.98023936793517</v>
      </c>
      <c r="J9" s="23">
        <f>IF($E9=0,0,((($H9/$E9)^(1/3))-1)*100)</f>
        <v>23.223563897264498</v>
      </c>
      <c r="K9" s="2"/>
    </row>
    <row r="10" spans="1:11" ht="12.75">
      <c r="A10" s="5"/>
      <c r="B10" s="21" t="s">
        <v>18</v>
      </c>
      <c r="C10" s="43">
        <v>-73213409</v>
      </c>
      <c r="D10" s="43">
        <v>78395660</v>
      </c>
      <c r="E10" s="43">
        <v>39904553</v>
      </c>
      <c r="F10" s="43">
        <v>78141648</v>
      </c>
      <c r="G10" s="44">
        <v>83132288</v>
      </c>
      <c r="H10" s="45">
        <v>108236694</v>
      </c>
      <c r="I10" s="22">
        <f aca="true" t="shared" si="0" ref="I10:I33">IF($E10=0,0,(($F10/$E10)-1)*100)</f>
        <v>95.82138409118377</v>
      </c>
      <c r="J10" s="23">
        <f aca="true" t="shared" si="1" ref="J10:J33">IF($E10=0,0,((($H10/$E10)^(1/3))-1)*100)</f>
        <v>39.46033029202005</v>
      </c>
      <c r="K10" s="2"/>
    </row>
    <row r="11" spans="1:11" ht="12.75">
      <c r="A11" s="9"/>
      <c r="B11" s="24" t="s">
        <v>19</v>
      </c>
      <c r="C11" s="46">
        <v>-147345177</v>
      </c>
      <c r="D11" s="46">
        <v>150180989</v>
      </c>
      <c r="E11" s="46">
        <v>93084574</v>
      </c>
      <c r="F11" s="46">
        <v>156276532</v>
      </c>
      <c r="G11" s="47">
        <v>161483338</v>
      </c>
      <c r="H11" s="48">
        <v>190476014</v>
      </c>
      <c r="I11" s="25">
        <f t="shared" si="0"/>
        <v>67.88660600197838</v>
      </c>
      <c r="J11" s="26">
        <f t="shared" si="1"/>
        <v>26.956281287595107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53561412</v>
      </c>
      <c r="D13" s="43">
        <v>53561412</v>
      </c>
      <c r="E13" s="43">
        <v>41006587</v>
      </c>
      <c r="F13" s="43">
        <v>56458574</v>
      </c>
      <c r="G13" s="44">
        <v>58498051</v>
      </c>
      <c r="H13" s="45">
        <v>0</v>
      </c>
      <c r="I13" s="22">
        <f t="shared" si="0"/>
        <v>37.681719280856015</v>
      </c>
      <c r="J13" s="23">
        <f t="shared" si="1"/>
        <v>-100</v>
      </c>
      <c r="K13" s="2"/>
    </row>
    <row r="14" spans="1:11" ht="12.75">
      <c r="A14" s="5"/>
      <c r="B14" s="21" t="s">
        <v>22</v>
      </c>
      <c r="C14" s="43">
        <v>22998000</v>
      </c>
      <c r="D14" s="43">
        <v>22998000</v>
      </c>
      <c r="E14" s="43">
        <v>0</v>
      </c>
      <c r="F14" s="43">
        <v>24239892</v>
      </c>
      <c r="G14" s="44">
        <v>25548846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21000000</v>
      </c>
      <c r="D16" s="43">
        <v>33000000</v>
      </c>
      <c r="E16" s="43">
        <v>69810</v>
      </c>
      <c r="F16" s="43">
        <v>22096000</v>
      </c>
      <c r="G16" s="44">
        <v>23289184</v>
      </c>
      <c r="H16" s="45">
        <v>0</v>
      </c>
      <c r="I16" s="22">
        <f t="shared" si="0"/>
        <v>31551.625841569978</v>
      </c>
      <c r="J16" s="23">
        <f t="shared" si="1"/>
        <v>-100</v>
      </c>
      <c r="K16" s="2"/>
    </row>
    <row r="17" spans="1:11" ht="12.75">
      <c r="A17" s="5"/>
      <c r="B17" s="21" t="s">
        <v>24</v>
      </c>
      <c r="C17" s="43">
        <v>84758310</v>
      </c>
      <c r="D17" s="43">
        <v>75515733</v>
      </c>
      <c r="E17" s="43">
        <v>2786786</v>
      </c>
      <c r="F17" s="43">
        <v>72643651</v>
      </c>
      <c r="G17" s="44">
        <v>75748597</v>
      </c>
      <c r="H17" s="45">
        <v>11039640</v>
      </c>
      <c r="I17" s="29">
        <f t="shared" si="0"/>
        <v>2506.7179539440776</v>
      </c>
      <c r="J17" s="30">
        <f t="shared" si="1"/>
        <v>58.22815488624953</v>
      </c>
      <c r="K17" s="2"/>
    </row>
    <row r="18" spans="1:11" ht="12.75">
      <c r="A18" s="5"/>
      <c r="B18" s="24" t="s">
        <v>25</v>
      </c>
      <c r="C18" s="46">
        <v>182317722</v>
      </c>
      <c r="D18" s="46">
        <v>185075145</v>
      </c>
      <c r="E18" s="46">
        <v>43863183</v>
      </c>
      <c r="F18" s="46">
        <v>175438117</v>
      </c>
      <c r="G18" s="47">
        <v>183084678</v>
      </c>
      <c r="H18" s="48">
        <v>11039640</v>
      </c>
      <c r="I18" s="25">
        <f t="shared" si="0"/>
        <v>299.9666804846333</v>
      </c>
      <c r="J18" s="26">
        <f t="shared" si="1"/>
        <v>-36.86285748293583</v>
      </c>
      <c r="K18" s="2"/>
    </row>
    <row r="19" spans="1:11" ht="23.25" customHeight="1">
      <c r="A19" s="31"/>
      <c r="B19" s="32" t="s">
        <v>26</v>
      </c>
      <c r="C19" s="52">
        <v>-329662899</v>
      </c>
      <c r="D19" s="52">
        <v>-34894156</v>
      </c>
      <c r="E19" s="52">
        <v>49221391</v>
      </c>
      <c r="F19" s="53">
        <v>-19161585</v>
      </c>
      <c r="G19" s="54">
        <v>-21601340</v>
      </c>
      <c r="H19" s="55">
        <v>179436374</v>
      </c>
      <c r="I19" s="33">
        <f t="shared" si="0"/>
        <v>-138.92938539668657</v>
      </c>
      <c r="J19" s="34">
        <f t="shared" si="1"/>
        <v>53.90481266638718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240258095</v>
      </c>
      <c r="D23" s="43">
        <v>1951700</v>
      </c>
      <c r="E23" s="43">
        <v>3144141</v>
      </c>
      <c r="F23" s="43">
        <v>255443236</v>
      </c>
      <c r="G23" s="44">
        <v>270338122</v>
      </c>
      <c r="H23" s="45">
        <v>217011756</v>
      </c>
      <c r="I23" s="38">
        <f t="shared" si="0"/>
        <v>8024.420501497866</v>
      </c>
      <c r="J23" s="23">
        <f t="shared" si="1"/>
        <v>310.1981988633497</v>
      </c>
      <c r="K23" s="2"/>
    </row>
    <row r="24" spans="1:11" ht="12.75">
      <c r="A24" s="9"/>
      <c r="B24" s="21" t="s">
        <v>30</v>
      </c>
      <c r="C24" s="43">
        <v>45551551</v>
      </c>
      <c r="D24" s="43">
        <v>45551550</v>
      </c>
      <c r="E24" s="43">
        <v>3828264</v>
      </c>
      <c r="F24" s="43">
        <v>68898773</v>
      </c>
      <c r="G24" s="44">
        <v>37487126</v>
      </c>
      <c r="H24" s="45">
        <v>16201618</v>
      </c>
      <c r="I24" s="38">
        <f t="shared" si="0"/>
        <v>1699.7393335464849</v>
      </c>
      <c r="J24" s="23">
        <f t="shared" si="1"/>
        <v>61.75293497420531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285809646</v>
      </c>
      <c r="D26" s="46">
        <v>47503250</v>
      </c>
      <c r="E26" s="46">
        <v>6972405</v>
      </c>
      <c r="F26" s="46">
        <v>324342009</v>
      </c>
      <c r="G26" s="47">
        <v>307825248</v>
      </c>
      <c r="H26" s="48">
        <v>233213374</v>
      </c>
      <c r="I26" s="25">
        <f t="shared" si="0"/>
        <v>4551.795313094979</v>
      </c>
      <c r="J26" s="26">
        <f t="shared" si="1"/>
        <v>222.1985751284544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24082245</v>
      </c>
      <c r="D28" s="43">
        <v>25378872</v>
      </c>
      <c r="E28" s="43">
        <v>2755612</v>
      </c>
      <c r="F28" s="43">
        <v>24086686</v>
      </c>
      <c r="G28" s="44">
        <v>91367</v>
      </c>
      <c r="H28" s="45">
        <v>0</v>
      </c>
      <c r="I28" s="38">
        <f t="shared" si="0"/>
        <v>774.0956999751779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5200000</v>
      </c>
      <c r="D29" s="43">
        <v>5200000</v>
      </c>
      <c r="E29" s="43">
        <v>0</v>
      </c>
      <c r="F29" s="43">
        <v>17774680</v>
      </c>
      <c r="G29" s="44">
        <v>18636627</v>
      </c>
      <c r="H29" s="45">
        <v>14055758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397142</v>
      </c>
      <c r="D31" s="43">
        <v>39137</v>
      </c>
      <c r="E31" s="43">
        <v>0</v>
      </c>
      <c r="F31" s="43">
        <v>418587</v>
      </c>
      <c r="G31" s="44">
        <v>441191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256130259</v>
      </c>
      <c r="D32" s="43">
        <v>16885241</v>
      </c>
      <c r="E32" s="43">
        <v>4216793</v>
      </c>
      <c r="F32" s="43">
        <v>282062056</v>
      </c>
      <c r="G32" s="44">
        <v>288656063</v>
      </c>
      <c r="H32" s="45">
        <v>219157616</v>
      </c>
      <c r="I32" s="38">
        <f t="shared" si="0"/>
        <v>6589.018313206268</v>
      </c>
      <c r="J32" s="23">
        <f t="shared" si="1"/>
        <v>273.18550061915835</v>
      </c>
      <c r="K32" s="2"/>
    </row>
    <row r="33" spans="1:11" ht="13.5" thickBot="1">
      <c r="A33" s="9"/>
      <c r="B33" s="39" t="s">
        <v>38</v>
      </c>
      <c r="C33" s="59">
        <v>285809646</v>
      </c>
      <c r="D33" s="59">
        <v>47503250</v>
      </c>
      <c r="E33" s="59">
        <v>6972405</v>
      </c>
      <c r="F33" s="59">
        <v>324342009</v>
      </c>
      <c r="G33" s="60">
        <v>307825248</v>
      </c>
      <c r="H33" s="61">
        <v>233213374</v>
      </c>
      <c r="I33" s="40">
        <f t="shared" si="0"/>
        <v>4551.795313094979</v>
      </c>
      <c r="J33" s="41">
        <f t="shared" si="1"/>
        <v>222.1985751284544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44856144</v>
      </c>
      <c r="D8" s="43">
        <v>33529815</v>
      </c>
      <c r="E8" s="43">
        <v>3763736</v>
      </c>
      <c r="F8" s="43">
        <v>31259567</v>
      </c>
      <c r="G8" s="44">
        <v>33135141</v>
      </c>
      <c r="H8" s="45">
        <v>35123249</v>
      </c>
      <c r="I8" s="22">
        <f>IF($E8=0,0,(($F8/$E8)-1)*100)</f>
        <v>730.5462179068883</v>
      </c>
      <c r="J8" s="23">
        <f>IF($E8=0,0,((($H8/$E8)^(1/3))-1)*100)</f>
        <v>110.53542264767344</v>
      </c>
      <c r="K8" s="2"/>
    </row>
    <row r="9" spans="1:11" ht="12.75">
      <c r="A9" s="5"/>
      <c r="B9" s="21" t="s">
        <v>17</v>
      </c>
      <c r="C9" s="43">
        <v>151906132</v>
      </c>
      <c r="D9" s="43">
        <v>124784416</v>
      </c>
      <c r="E9" s="43">
        <v>8898229</v>
      </c>
      <c r="F9" s="43">
        <v>138741969</v>
      </c>
      <c r="G9" s="44">
        <v>147060267</v>
      </c>
      <c r="H9" s="45">
        <v>152698670</v>
      </c>
      <c r="I9" s="22">
        <f>IF($E9=0,0,(($F9/$E9)-1)*100)</f>
        <v>1459.2087931205187</v>
      </c>
      <c r="J9" s="23">
        <f>IF($E9=0,0,((($H9/$E9)^(1/3))-1)*100)</f>
        <v>157.93516735712538</v>
      </c>
      <c r="K9" s="2"/>
    </row>
    <row r="10" spans="1:11" ht="12.75">
      <c r="A10" s="5"/>
      <c r="B10" s="21" t="s">
        <v>18</v>
      </c>
      <c r="C10" s="43">
        <v>206082155</v>
      </c>
      <c r="D10" s="43">
        <v>108769151</v>
      </c>
      <c r="E10" s="43">
        <v>35051093</v>
      </c>
      <c r="F10" s="43">
        <v>117664589</v>
      </c>
      <c r="G10" s="44">
        <v>119587317</v>
      </c>
      <c r="H10" s="45">
        <v>126357742</v>
      </c>
      <c r="I10" s="22">
        <f aca="true" t="shared" si="0" ref="I10:I33">IF($E10=0,0,(($F10/$E10)-1)*100)</f>
        <v>235.6944931788575</v>
      </c>
      <c r="J10" s="23">
        <f aca="true" t="shared" si="1" ref="J10:J33">IF($E10=0,0,((($H10/$E10)^(1/3))-1)*100)</f>
        <v>53.33222242188174</v>
      </c>
      <c r="K10" s="2"/>
    </row>
    <row r="11" spans="1:11" ht="12.75">
      <c r="A11" s="9"/>
      <c r="B11" s="24" t="s">
        <v>19</v>
      </c>
      <c r="C11" s="46">
        <v>402844431</v>
      </c>
      <c r="D11" s="46">
        <v>267083382</v>
      </c>
      <c r="E11" s="46">
        <v>47713058</v>
      </c>
      <c r="F11" s="46">
        <v>287666125</v>
      </c>
      <c r="G11" s="47">
        <v>299782725</v>
      </c>
      <c r="H11" s="48">
        <v>314179661</v>
      </c>
      <c r="I11" s="25">
        <f t="shared" si="0"/>
        <v>502.90858951023426</v>
      </c>
      <c r="J11" s="26">
        <f t="shared" si="1"/>
        <v>87.4333805724508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971261027</v>
      </c>
      <c r="D13" s="43">
        <v>102911723</v>
      </c>
      <c r="E13" s="43">
        <v>68663816</v>
      </c>
      <c r="F13" s="43">
        <v>107615426</v>
      </c>
      <c r="G13" s="44">
        <v>114014736</v>
      </c>
      <c r="H13" s="45">
        <v>120795643</v>
      </c>
      <c r="I13" s="22">
        <f t="shared" si="0"/>
        <v>56.72800066923167</v>
      </c>
      <c r="J13" s="23">
        <f t="shared" si="1"/>
        <v>20.718670753697843</v>
      </c>
      <c r="K13" s="2"/>
    </row>
    <row r="14" spans="1:11" ht="12.75">
      <c r="A14" s="5"/>
      <c r="B14" s="21" t="s">
        <v>22</v>
      </c>
      <c r="C14" s="43">
        <v>9000000</v>
      </c>
      <c r="D14" s="43">
        <v>26259656</v>
      </c>
      <c r="E14" s="43">
        <v>0</v>
      </c>
      <c r="F14" s="43">
        <v>33576298</v>
      </c>
      <c r="G14" s="44">
        <v>35590875</v>
      </c>
      <c r="H14" s="45">
        <v>37726328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73440000</v>
      </c>
      <c r="D16" s="43">
        <v>92677320</v>
      </c>
      <c r="E16" s="43">
        <v>18035427</v>
      </c>
      <c r="F16" s="43">
        <v>93628206</v>
      </c>
      <c r="G16" s="44">
        <v>112591700</v>
      </c>
      <c r="H16" s="45">
        <v>119131300</v>
      </c>
      <c r="I16" s="22">
        <f t="shared" si="0"/>
        <v>419.134955884327</v>
      </c>
      <c r="J16" s="23">
        <f t="shared" si="1"/>
        <v>87.62893666667222</v>
      </c>
      <c r="K16" s="2"/>
    </row>
    <row r="17" spans="1:11" ht="12.75">
      <c r="A17" s="5"/>
      <c r="B17" s="21" t="s">
        <v>24</v>
      </c>
      <c r="C17" s="43">
        <v>140176393</v>
      </c>
      <c r="D17" s="43">
        <v>88305482</v>
      </c>
      <c r="E17" s="43">
        <v>12398896</v>
      </c>
      <c r="F17" s="43">
        <v>83847148</v>
      </c>
      <c r="G17" s="44">
        <v>89577984</v>
      </c>
      <c r="H17" s="45">
        <v>91819546</v>
      </c>
      <c r="I17" s="29">
        <f t="shared" si="0"/>
        <v>576.2468852065539</v>
      </c>
      <c r="J17" s="30">
        <f t="shared" si="1"/>
        <v>94.91744409585809</v>
      </c>
      <c r="K17" s="2"/>
    </row>
    <row r="18" spans="1:11" ht="12.75">
      <c r="A18" s="5"/>
      <c r="B18" s="24" t="s">
        <v>25</v>
      </c>
      <c r="C18" s="46">
        <v>1193877420</v>
      </c>
      <c r="D18" s="46">
        <v>310154181</v>
      </c>
      <c r="E18" s="46">
        <v>99098139</v>
      </c>
      <c r="F18" s="46">
        <v>318667078</v>
      </c>
      <c r="G18" s="47">
        <v>351775295</v>
      </c>
      <c r="H18" s="48">
        <v>369472817</v>
      </c>
      <c r="I18" s="25">
        <f t="shared" si="0"/>
        <v>221.56716686677638</v>
      </c>
      <c r="J18" s="26">
        <f t="shared" si="1"/>
        <v>55.062101084625304</v>
      </c>
      <c r="K18" s="2"/>
    </row>
    <row r="19" spans="1:11" ht="23.25" customHeight="1">
      <c r="A19" s="31"/>
      <c r="B19" s="32" t="s">
        <v>26</v>
      </c>
      <c r="C19" s="52">
        <v>-791032989</v>
      </c>
      <c r="D19" s="52">
        <v>-43070799</v>
      </c>
      <c r="E19" s="52">
        <v>-51385081</v>
      </c>
      <c r="F19" s="53">
        <v>-31000953</v>
      </c>
      <c r="G19" s="54">
        <v>-51992570</v>
      </c>
      <c r="H19" s="55">
        <v>-55293156</v>
      </c>
      <c r="I19" s="33">
        <f t="shared" si="0"/>
        <v>-39.669350720688755</v>
      </c>
      <c r="J19" s="34">
        <f t="shared" si="1"/>
        <v>2.4734704336653257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94780006</v>
      </c>
      <c r="D24" s="43">
        <v>51779001</v>
      </c>
      <c r="E24" s="43">
        <v>-27943162</v>
      </c>
      <c r="F24" s="43">
        <v>80162002</v>
      </c>
      <c r="G24" s="44">
        <v>62537000</v>
      </c>
      <c r="H24" s="45">
        <v>60344001</v>
      </c>
      <c r="I24" s="38">
        <f t="shared" si="0"/>
        <v>-386.8752004515452</v>
      </c>
      <c r="J24" s="23">
        <f t="shared" si="1"/>
        <v>-229.25663665877462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94780006</v>
      </c>
      <c r="D26" s="46">
        <v>51779001</v>
      </c>
      <c r="E26" s="46">
        <v>-27943162</v>
      </c>
      <c r="F26" s="46">
        <v>80162002</v>
      </c>
      <c r="G26" s="47">
        <v>62537000</v>
      </c>
      <c r="H26" s="48">
        <v>60344001</v>
      </c>
      <c r="I26" s="25">
        <f t="shared" si="0"/>
        <v>-386.8752004515452</v>
      </c>
      <c r="J26" s="26">
        <f t="shared" si="1"/>
        <v>-229.25663665877462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67986836</v>
      </c>
      <c r="D28" s="43">
        <v>34993413</v>
      </c>
      <c r="E28" s="43">
        <v>-27943162</v>
      </c>
      <c r="F28" s="43">
        <v>22284596</v>
      </c>
      <c r="G28" s="44">
        <v>16305034</v>
      </c>
      <c r="H28" s="45">
        <v>12687157</v>
      </c>
      <c r="I28" s="38">
        <f t="shared" si="0"/>
        <v>-179.74972911082864</v>
      </c>
      <c r="J28" s="23">
        <f t="shared" si="1"/>
        <v>-176.8592699872291</v>
      </c>
      <c r="K28" s="2"/>
    </row>
    <row r="29" spans="1:11" ht="12.75">
      <c r="A29" s="9"/>
      <c r="B29" s="21" t="s">
        <v>35</v>
      </c>
      <c r="C29" s="43">
        <v>0</v>
      </c>
      <c r="D29" s="43">
        <v>3266000</v>
      </c>
      <c r="E29" s="43">
        <v>0</v>
      </c>
      <c r="F29" s="43">
        <v>2724618</v>
      </c>
      <c r="G29" s="44">
        <v>2985413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2300004</v>
      </c>
      <c r="D31" s="43">
        <v>2300004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24493166</v>
      </c>
      <c r="D32" s="43">
        <v>11219584</v>
      </c>
      <c r="E32" s="43">
        <v>0</v>
      </c>
      <c r="F32" s="43">
        <v>55152788</v>
      </c>
      <c r="G32" s="44">
        <v>43246553</v>
      </c>
      <c r="H32" s="45">
        <v>47656844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94780006</v>
      </c>
      <c r="D33" s="59">
        <v>51779001</v>
      </c>
      <c r="E33" s="59">
        <v>-27943162</v>
      </c>
      <c r="F33" s="59">
        <v>80162002</v>
      </c>
      <c r="G33" s="60">
        <v>62537000</v>
      </c>
      <c r="H33" s="61">
        <v>60344001</v>
      </c>
      <c r="I33" s="40">
        <f t="shared" si="0"/>
        <v>-386.8752004515452</v>
      </c>
      <c r="J33" s="41">
        <f t="shared" si="1"/>
        <v>-229.25663665877462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8156575</v>
      </c>
      <c r="D8" s="43">
        <v>8156575</v>
      </c>
      <c r="E8" s="43">
        <v>7185685</v>
      </c>
      <c r="F8" s="43">
        <v>7881360</v>
      </c>
      <c r="G8" s="44">
        <v>8275440</v>
      </c>
      <c r="H8" s="45">
        <v>8689200</v>
      </c>
      <c r="I8" s="22">
        <f>IF($E8=0,0,(($F8/$E8)-1)*100)</f>
        <v>9.6814012860291</v>
      </c>
      <c r="J8" s="23">
        <f>IF($E8=0,0,((($H8/$E8)^(1/3))-1)*100)</f>
        <v>6.537836414858167</v>
      </c>
      <c r="K8" s="2"/>
    </row>
    <row r="9" spans="1:11" ht="12.75">
      <c r="A9" s="5"/>
      <c r="B9" s="21" t="s">
        <v>17</v>
      </c>
      <c r="C9" s="43">
        <v>81777784</v>
      </c>
      <c r="D9" s="43">
        <v>81777784</v>
      </c>
      <c r="E9" s="43">
        <v>27545033</v>
      </c>
      <c r="F9" s="43">
        <v>74964024</v>
      </c>
      <c r="G9" s="44">
        <v>79697652</v>
      </c>
      <c r="H9" s="45">
        <v>84746772</v>
      </c>
      <c r="I9" s="22">
        <f>IF($E9=0,0,(($F9/$E9)-1)*100)</f>
        <v>172.15078667722054</v>
      </c>
      <c r="J9" s="23">
        <f>IF($E9=0,0,((($H9/$E9)^(1/3))-1)*100)</f>
        <v>45.44315582785521</v>
      </c>
      <c r="K9" s="2"/>
    </row>
    <row r="10" spans="1:11" ht="12.75">
      <c r="A10" s="5"/>
      <c r="B10" s="21" t="s">
        <v>18</v>
      </c>
      <c r="C10" s="43">
        <v>137284521</v>
      </c>
      <c r="D10" s="43">
        <v>137284521</v>
      </c>
      <c r="E10" s="43">
        <v>41298010</v>
      </c>
      <c r="F10" s="43">
        <v>135810000</v>
      </c>
      <c r="G10" s="44">
        <v>140616504</v>
      </c>
      <c r="H10" s="45">
        <v>145808136</v>
      </c>
      <c r="I10" s="22">
        <f aca="true" t="shared" si="0" ref="I10:I33">IF($E10=0,0,(($F10/$E10)-1)*100)</f>
        <v>228.85361788618872</v>
      </c>
      <c r="J10" s="23">
        <f aca="true" t="shared" si="1" ref="J10:J33">IF($E10=0,0,((($H10/$E10)^(1/3))-1)*100)</f>
        <v>52.27112076748257</v>
      </c>
      <c r="K10" s="2"/>
    </row>
    <row r="11" spans="1:11" ht="12.75">
      <c r="A11" s="9"/>
      <c r="B11" s="24" t="s">
        <v>19</v>
      </c>
      <c r="C11" s="46">
        <v>227218880</v>
      </c>
      <c r="D11" s="46">
        <v>227218880</v>
      </c>
      <c r="E11" s="46">
        <v>76028728</v>
      </c>
      <c r="F11" s="46">
        <v>218655384</v>
      </c>
      <c r="G11" s="47">
        <v>228589596</v>
      </c>
      <c r="H11" s="48">
        <v>239244108</v>
      </c>
      <c r="I11" s="25">
        <f t="shared" si="0"/>
        <v>187.59574144131412</v>
      </c>
      <c r="J11" s="26">
        <f t="shared" si="1"/>
        <v>46.539433671720396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78777336</v>
      </c>
      <c r="D13" s="43">
        <v>78777336</v>
      </c>
      <c r="E13" s="43">
        <v>32698384</v>
      </c>
      <c r="F13" s="43">
        <v>83674428</v>
      </c>
      <c r="G13" s="44">
        <v>87858156</v>
      </c>
      <c r="H13" s="45">
        <v>92251152</v>
      </c>
      <c r="I13" s="22">
        <f t="shared" si="0"/>
        <v>155.89774711802272</v>
      </c>
      <c r="J13" s="23">
        <f t="shared" si="1"/>
        <v>41.30206308071551</v>
      </c>
      <c r="K13" s="2"/>
    </row>
    <row r="14" spans="1:11" ht="12.75">
      <c r="A14" s="5"/>
      <c r="B14" s="21" t="s">
        <v>22</v>
      </c>
      <c r="C14" s="43">
        <v>23825028</v>
      </c>
      <c r="D14" s="43">
        <v>23825028</v>
      </c>
      <c r="E14" s="43">
        <v>0</v>
      </c>
      <c r="F14" s="43">
        <v>25016280</v>
      </c>
      <c r="G14" s="44">
        <v>26267088</v>
      </c>
      <c r="H14" s="45">
        <v>27580440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28294248</v>
      </c>
      <c r="D16" s="43">
        <v>28294248</v>
      </c>
      <c r="E16" s="43">
        <v>419623</v>
      </c>
      <c r="F16" s="43">
        <v>28470612</v>
      </c>
      <c r="G16" s="44">
        <v>29894136</v>
      </c>
      <c r="H16" s="45">
        <v>31388844</v>
      </c>
      <c r="I16" s="22">
        <f t="shared" si="0"/>
        <v>6684.807315137636</v>
      </c>
      <c r="J16" s="23">
        <f t="shared" si="1"/>
        <v>321.3458096000734</v>
      </c>
      <c r="K16" s="2"/>
    </row>
    <row r="17" spans="1:11" ht="12.75">
      <c r="A17" s="5"/>
      <c r="B17" s="21" t="s">
        <v>24</v>
      </c>
      <c r="C17" s="43">
        <v>84193236</v>
      </c>
      <c r="D17" s="43">
        <v>84193236</v>
      </c>
      <c r="E17" s="43">
        <v>10884959</v>
      </c>
      <c r="F17" s="43">
        <v>84707664</v>
      </c>
      <c r="G17" s="44">
        <v>88943136</v>
      </c>
      <c r="H17" s="45">
        <v>93390132</v>
      </c>
      <c r="I17" s="29">
        <f t="shared" si="0"/>
        <v>678.2083882906678</v>
      </c>
      <c r="J17" s="30">
        <f t="shared" si="1"/>
        <v>104.71895872369781</v>
      </c>
      <c r="K17" s="2"/>
    </row>
    <row r="18" spans="1:11" ht="12.75">
      <c r="A18" s="5"/>
      <c r="B18" s="24" t="s">
        <v>25</v>
      </c>
      <c r="C18" s="46">
        <v>215089848</v>
      </c>
      <c r="D18" s="46">
        <v>215089848</v>
      </c>
      <c r="E18" s="46">
        <v>44002966</v>
      </c>
      <c r="F18" s="46">
        <v>221868984</v>
      </c>
      <c r="G18" s="47">
        <v>232962516</v>
      </c>
      <c r="H18" s="48">
        <v>244610568</v>
      </c>
      <c r="I18" s="25">
        <f t="shared" si="0"/>
        <v>404.21370232179345</v>
      </c>
      <c r="J18" s="26">
        <f t="shared" si="1"/>
        <v>77.14589317002181</v>
      </c>
      <c r="K18" s="2"/>
    </row>
    <row r="19" spans="1:11" ht="23.25" customHeight="1">
      <c r="A19" s="31"/>
      <c r="B19" s="32" t="s">
        <v>26</v>
      </c>
      <c r="C19" s="52">
        <v>12129032</v>
      </c>
      <c r="D19" s="52">
        <v>12129032</v>
      </c>
      <c r="E19" s="52">
        <v>32025762</v>
      </c>
      <c r="F19" s="53">
        <v>-3213600</v>
      </c>
      <c r="G19" s="54">
        <v>-4372920</v>
      </c>
      <c r="H19" s="55">
        <v>-5366460</v>
      </c>
      <c r="I19" s="33">
        <f t="shared" si="0"/>
        <v>-110.0344216634096</v>
      </c>
      <c r="J19" s="34">
        <f t="shared" si="1"/>
        <v>-155.13103446926056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79302450</v>
      </c>
      <c r="D24" s="43">
        <v>79302450</v>
      </c>
      <c r="E24" s="43">
        <v>23320270</v>
      </c>
      <c r="F24" s="43">
        <v>91178088</v>
      </c>
      <c r="G24" s="44">
        <v>73722648</v>
      </c>
      <c r="H24" s="45">
        <v>56854440</v>
      </c>
      <c r="I24" s="38">
        <f t="shared" si="0"/>
        <v>290.98212842304144</v>
      </c>
      <c r="J24" s="23">
        <f t="shared" si="1"/>
        <v>34.58921826668464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79302450</v>
      </c>
      <c r="D26" s="46">
        <v>79302450</v>
      </c>
      <c r="E26" s="46">
        <v>23320270</v>
      </c>
      <c r="F26" s="46">
        <v>91178088</v>
      </c>
      <c r="G26" s="47">
        <v>73722648</v>
      </c>
      <c r="H26" s="48">
        <v>56854440</v>
      </c>
      <c r="I26" s="25">
        <f t="shared" si="0"/>
        <v>290.98212842304144</v>
      </c>
      <c r="J26" s="26">
        <f t="shared" si="1"/>
        <v>34.58921826668464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65961170</v>
      </c>
      <c r="D28" s="43">
        <v>65961170</v>
      </c>
      <c r="E28" s="43">
        <v>18435784</v>
      </c>
      <c r="F28" s="43">
        <v>68025000</v>
      </c>
      <c r="G28" s="44">
        <v>51000000</v>
      </c>
      <c r="H28" s="45">
        <v>32487996</v>
      </c>
      <c r="I28" s="38">
        <f t="shared" si="0"/>
        <v>268.983494273962</v>
      </c>
      <c r="J28" s="23">
        <f t="shared" si="1"/>
        <v>20.787067447345397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1599996</v>
      </c>
      <c r="G29" s="44">
        <v>1181808</v>
      </c>
      <c r="H29" s="45">
        <v>1422228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8292138</v>
      </c>
      <c r="D31" s="43">
        <v>8292138</v>
      </c>
      <c r="E31" s="43">
        <v>602866</v>
      </c>
      <c r="F31" s="43">
        <v>4826952</v>
      </c>
      <c r="G31" s="44">
        <v>5153016</v>
      </c>
      <c r="H31" s="45">
        <v>5391420</v>
      </c>
      <c r="I31" s="38">
        <f t="shared" si="0"/>
        <v>700.6674783451049</v>
      </c>
      <c r="J31" s="23">
        <f t="shared" si="1"/>
        <v>107.56818665278516</v>
      </c>
      <c r="K31" s="2"/>
    </row>
    <row r="32" spans="1:11" ht="12.75">
      <c r="A32" s="9"/>
      <c r="B32" s="21" t="s">
        <v>31</v>
      </c>
      <c r="C32" s="43">
        <v>5049142</v>
      </c>
      <c r="D32" s="43">
        <v>5049142</v>
      </c>
      <c r="E32" s="43">
        <v>4520990</v>
      </c>
      <c r="F32" s="43">
        <v>17176152</v>
      </c>
      <c r="G32" s="44">
        <v>16637820</v>
      </c>
      <c r="H32" s="45">
        <v>17727804</v>
      </c>
      <c r="I32" s="38">
        <f t="shared" si="0"/>
        <v>279.92015023258176</v>
      </c>
      <c r="J32" s="23">
        <f t="shared" si="1"/>
        <v>57.69108148634774</v>
      </c>
      <c r="K32" s="2"/>
    </row>
    <row r="33" spans="1:11" ht="13.5" thickBot="1">
      <c r="A33" s="9"/>
      <c r="B33" s="39" t="s">
        <v>38</v>
      </c>
      <c r="C33" s="59">
        <v>79302450</v>
      </c>
      <c r="D33" s="59">
        <v>79302450</v>
      </c>
      <c r="E33" s="59">
        <v>23559640</v>
      </c>
      <c r="F33" s="59">
        <v>91628100</v>
      </c>
      <c r="G33" s="60">
        <v>73972644</v>
      </c>
      <c r="H33" s="61">
        <v>57029448</v>
      </c>
      <c r="I33" s="40">
        <f t="shared" si="0"/>
        <v>288.9197797589437</v>
      </c>
      <c r="J33" s="41">
        <f t="shared" si="1"/>
        <v>34.269335418179296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67432184</v>
      </c>
      <c r="D10" s="43">
        <v>70408681</v>
      </c>
      <c r="E10" s="43">
        <v>90769571</v>
      </c>
      <c r="F10" s="43">
        <v>67946987</v>
      </c>
      <c r="G10" s="44">
        <v>76482607</v>
      </c>
      <c r="H10" s="45">
        <v>78591405</v>
      </c>
      <c r="I10" s="22">
        <f aca="true" t="shared" si="0" ref="I10:I33">IF($E10=0,0,(($F10/$E10)-1)*100)</f>
        <v>-25.14343050051432</v>
      </c>
      <c r="J10" s="23">
        <f aca="true" t="shared" si="1" ref="J10:J33">IF($E10=0,0,((($H10/$E10)^(1/3))-1)*100)</f>
        <v>-4.688583646967026</v>
      </c>
      <c r="K10" s="2"/>
    </row>
    <row r="11" spans="1:11" ht="12.75">
      <c r="A11" s="9"/>
      <c r="B11" s="24" t="s">
        <v>19</v>
      </c>
      <c r="C11" s="46">
        <v>67432184</v>
      </c>
      <c r="D11" s="46">
        <v>70408681</v>
      </c>
      <c r="E11" s="46">
        <v>90769571</v>
      </c>
      <c r="F11" s="46">
        <v>67946987</v>
      </c>
      <c r="G11" s="47">
        <v>76482607</v>
      </c>
      <c r="H11" s="48">
        <v>78591405</v>
      </c>
      <c r="I11" s="25">
        <f t="shared" si="0"/>
        <v>-25.14343050051432</v>
      </c>
      <c r="J11" s="26">
        <f t="shared" si="1"/>
        <v>-4.688583646967026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44719237</v>
      </c>
      <c r="D13" s="43">
        <v>45605650</v>
      </c>
      <c r="E13" s="43">
        <v>68196031</v>
      </c>
      <c r="F13" s="43">
        <v>43559123</v>
      </c>
      <c r="G13" s="44">
        <v>49696577</v>
      </c>
      <c r="H13" s="45">
        <v>53265627</v>
      </c>
      <c r="I13" s="22">
        <f t="shared" si="0"/>
        <v>-36.12660097476934</v>
      </c>
      <c r="J13" s="23">
        <f t="shared" si="1"/>
        <v>-7.906428729197968</v>
      </c>
      <c r="K13" s="2"/>
    </row>
    <row r="14" spans="1:11" ht="12.75">
      <c r="A14" s="5"/>
      <c r="B14" s="21" t="s">
        <v>22</v>
      </c>
      <c r="C14" s="43">
        <v>0</v>
      </c>
      <c r="D14" s="43">
        <v>490185</v>
      </c>
      <c r="E14" s="43">
        <v>0</v>
      </c>
      <c r="F14" s="43">
        <v>491000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24335851</v>
      </c>
      <c r="D17" s="43">
        <v>24066846</v>
      </c>
      <c r="E17" s="43">
        <v>19604160</v>
      </c>
      <c r="F17" s="43">
        <v>23492093</v>
      </c>
      <c r="G17" s="44">
        <v>26732992</v>
      </c>
      <c r="H17" s="45">
        <v>25265416</v>
      </c>
      <c r="I17" s="29">
        <f t="shared" si="0"/>
        <v>19.832183577363182</v>
      </c>
      <c r="J17" s="30">
        <f t="shared" si="1"/>
        <v>8.824347454968006</v>
      </c>
      <c r="K17" s="2"/>
    </row>
    <row r="18" spans="1:11" ht="12.75">
      <c r="A18" s="5"/>
      <c r="B18" s="24" t="s">
        <v>25</v>
      </c>
      <c r="C18" s="46">
        <v>69055088</v>
      </c>
      <c r="D18" s="46">
        <v>70162681</v>
      </c>
      <c r="E18" s="46">
        <v>87800191</v>
      </c>
      <c r="F18" s="46">
        <v>67542216</v>
      </c>
      <c r="G18" s="47">
        <v>76429569</v>
      </c>
      <c r="H18" s="48">
        <v>78531043</v>
      </c>
      <c r="I18" s="25">
        <f t="shared" si="0"/>
        <v>-23.072814272123853</v>
      </c>
      <c r="J18" s="26">
        <f t="shared" si="1"/>
        <v>-3.6506842048437016</v>
      </c>
      <c r="K18" s="2"/>
    </row>
    <row r="19" spans="1:11" ht="23.25" customHeight="1">
      <c r="A19" s="31"/>
      <c r="B19" s="32" t="s">
        <v>26</v>
      </c>
      <c r="C19" s="52">
        <v>-1622904</v>
      </c>
      <c r="D19" s="52">
        <v>246000</v>
      </c>
      <c r="E19" s="52">
        <v>2969380</v>
      </c>
      <c r="F19" s="53">
        <v>404771</v>
      </c>
      <c r="G19" s="54">
        <v>53038</v>
      </c>
      <c r="H19" s="55">
        <v>60362</v>
      </c>
      <c r="I19" s="33">
        <f t="shared" si="0"/>
        <v>-86.36850116859411</v>
      </c>
      <c r="J19" s="34">
        <f t="shared" si="1"/>
        <v>-72.70817272883083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246000</v>
      </c>
      <c r="E23" s="43">
        <v>352563</v>
      </c>
      <c r="F23" s="43">
        <v>404771</v>
      </c>
      <c r="G23" s="44">
        <v>53038</v>
      </c>
      <c r="H23" s="45">
        <v>60362</v>
      </c>
      <c r="I23" s="38">
        <f t="shared" si="0"/>
        <v>14.808133581799554</v>
      </c>
      <c r="J23" s="23">
        <f t="shared" si="1"/>
        <v>-44.47239235868699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246000</v>
      </c>
      <c r="E26" s="46">
        <v>352563</v>
      </c>
      <c r="F26" s="46">
        <v>404771</v>
      </c>
      <c r="G26" s="47">
        <v>53038</v>
      </c>
      <c r="H26" s="48">
        <v>60362</v>
      </c>
      <c r="I26" s="25">
        <f t="shared" si="0"/>
        <v>14.808133581799554</v>
      </c>
      <c r="J26" s="26">
        <f t="shared" si="1"/>
        <v>-44.47239235868699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270537</v>
      </c>
      <c r="D32" s="43">
        <v>246000</v>
      </c>
      <c r="E32" s="43">
        <v>446819</v>
      </c>
      <c r="F32" s="43">
        <v>404771</v>
      </c>
      <c r="G32" s="44">
        <v>53038</v>
      </c>
      <c r="H32" s="45">
        <v>60362</v>
      </c>
      <c r="I32" s="38">
        <f t="shared" si="0"/>
        <v>-9.410521933937455</v>
      </c>
      <c r="J32" s="23">
        <f t="shared" si="1"/>
        <v>-48.68897823551104</v>
      </c>
      <c r="K32" s="2"/>
    </row>
    <row r="33" spans="1:11" ht="13.5" thickBot="1">
      <c r="A33" s="9"/>
      <c r="B33" s="39" t="s">
        <v>38</v>
      </c>
      <c r="C33" s="59">
        <v>270537</v>
      </c>
      <c r="D33" s="59">
        <v>246000</v>
      </c>
      <c r="E33" s="59">
        <v>446819</v>
      </c>
      <c r="F33" s="59">
        <v>404771</v>
      </c>
      <c r="G33" s="60">
        <v>53038</v>
      </c>
      <c r="H33" s="61">
        <v>60362</v>
      </c>
      <c r="I33" s="40">
        <f t="shared" si="0"/>
        <v>-9.410521933937455</v>
      </c>
      <c r="J33" s="41">
        <f t="shared" si="1"/>
        <v>-48.68897823551104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48006000</v>
      </c>
      <c r="D8" s="43">
        <v>46850300</v>
      </c>
      <c r="E8" s="43">
        <v>74087897</v>
      </c>
      <c r="F8" s="43">
        <v>38691600</v>
      </c>
      <c r="G8" s="44">
        <v>67452523</v>
      </c>
      <c r="H8" s="45">
        <v>70555339</v>
      </c>
      <c r="I8" s="22">
        <f>IF($E8=0,0,(($F8/$E8)-1)*100)</f>
        <v>-47.77608547857689</v>
      </c>
      <c r="J8" s="23">
        <f>IF($E8=0,0,((($H8/$E8)^(1/3))-1)*100)</f>
        <v>-1.6153061620044928</v>
      </c>
      <c r="K8" s="2"/>
    </row>
    <row r="9" spans="1:11" ht="12.75">
      <c r="A9" s="5"/>
      <c r="B9" s="21" t="s">
        <v>17</v>
      </c>
      <c r="C9" s="43">
        <v>121718000</v>
      </c>
      <c r="D9" s="43">
        <v>121002260</v>
      </c>
      <c r="E9" s="43">
        <v>105278980</v>
      </c>
      <c r="F9" s="43">
        <v>144466130</v>
      </c>
      <c r="G9" s="44">
        <v>112040800</v>
      </c>
      <c r="H9" s="45">
        <v>110811377</v>
      </c>
      <c r="I9" s="22">
        <f>IF($E9=0,0,(($F9/$E9)-1)*100)</f>
        <v>37.22219763147401</v>
      </c>
      <c r="J9" s="23">
        <f>IF($E9=0,0,((($H9/$E9)^(1/3))-1)*100)</f>
        <v>1.721844768929448</v>
      </c>
      <c r="K9" s="2"/>
    </row>
    <row r="10" spans="1:11" ht="12.75">
      <c r="A10" s="5"/>
      <c r="B10" s="21" t="s">
        <v>18</v>
      </c>
      <c r="C10" s="43">
        <v>128998000</v>
      </c>
      <c r="D10" s="43">
        <v>122032120</v>
      </c>
      <c r="E10" s="43">
        <v>2166589</v>
      </c>
      <c r="F10" s="43">
        <v>168701858</v>
      </c>
      <c r="G10" s="44">
        <v>173346481</v>
      </c>
      <c r="H10" s="45">
        <v>184495311</v>
      </c>
      <c r="I10" s="22">
        <f aca="true" t="shared" si="0" ref="I10:I33">IF($E10=0,0,(($F10/$E10)-1)*100)</f>
        <v>7686.518716747847</v>
      </c>
      <c r="J10" s="23">
        <f aca="true" t="shared" si="1" ref="J10:J33">IF($E10=0,0,((($H10/$E10)^(1/3))-1)*100)</f>
        <v>339.9496059187617</v>
      </c>
      <c r="K10" s="2"/>
    </row>
    <row r="11" spans="1:11" ht="12.75">
      <c r="A11" s="9"/>
      <c r="B11" s="24" t="s">
        <v>19</v>
      </c>
      <c r="C11" s="46">
        <v>298722000</v>
      </c>
      <c r="D11" s="46">
        <v>289884680</v>
      </c>
      <c r="E11" s="46">
        <v>181533466</v>
      </c>
      <c r="F11" s="46">
        <v>351859588</v>
      </c>
      <c r="G11" s="47">
        <v>352839804</v>
      </c>
      <c r="H11" s="48">
        <v>365862027</v>
      </c>
      <c r="I11" s="25">
        <f t="shared" si="0"/>
        <v>93.8262931640384</v>
      </c>
      <c r="J11" s="26">
        <f t="shared" si="1"/>
        <v>26.314598363133168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98371746</v>
      </c>
      <c r="D13" s="43">
        <v>86384815</v>
      </c>
      <c r="E13" s="43">
        <v>104991</v>
      </c>
      <c r="F13" s="43">
        <v>85027543</v>
      </c>
      <c r="G13" s="44">
        <v>139358907</v>
      </c>
      <c r="H13" s="45">
        <v>119753053</v>
      </c>
      <c r="I13" s="22">
        <f t="shared" si="0"/>
        <v>80885.55399986666</v>
      </c>
      <c r="J13" s="23">
        <f t="shared" si="1"/>
        <v>944.8280915421135</v>
      </c>
      <c r="K13" s="2"/>
    </row>
    <row r="14" spans="1:11" ht="12.75">
      <c r="A14" s="5"/>
      <c r="B14" s="21" t="s">
        <v>22</v>
      </c>
      <c r="C14" s="43">
        <v>89422991</v>
      </c>
      <c r="D14" s="43">
        <v>54095495</v>
      </c>
      <c r="E14" s="43">
        <v>0</v>
      </c>
      <c r="F14" s="43">
        <v>89829000</v>
      </c>
      <c r="G14" s="44">
        <v>99214744</v>
      </c>
      <c r="H14" s="45">
        <v>103504861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54172202</v>
      </c>
      <c r="D16" s="43">
        <v>39892004</v>
      </c>
      <c r="E16" s="43">
        <v>0</v>
      </c>
      <c r="F16" s="43">
        <v>44300000</v>
      </c>
      <c r="G16" s="44">
        <v>46182920</v>
      </c>
      <c r="H16" s="45">
        <v>45875036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117230915</v>
      </c>
      <c r="D17" s="43">
        <v>96029783</v>
      </c>
      <c r="E17" s="43">
        <v>1169036</v>
      </c>
      <c r="F17" s="43">
        <v>53396198</v>
      </c>
      <c r="G17" s="44">
        <v>50801191</v>
      </c>
      <c r="H17" s="45">
        <v>54526259</v>
      </c>
      <c r="I17" s="29">
        <f t="shared" si="0"/>
        <v>4467.540948268488</v>
      </c>
      <c r="J17" s="30">
        <f t="shared" si="1"/>
        <v>259.96416836647495</v>
      </c>
      <c r="K17" s="2"/>
    </row>
    <row r="18" spans="1:11" ht="12.75">
      <c r="A18" s="5"/>
      <c r="B18" s="24" t="s">
        <v>25</v>
      </c>
      <c r="C18" s="46">
        <v>359197854</v>
      </c>
      <c r="D18" s="46">
        <v>276402097</v>
      </c>
      <c r="E18" s="46">
        <v>1274027</v>
      </c>
      <c r="F18" s="46">
        <v>272552741</v>
      </c>
      <c r="G18" s="47">
        <v>335557762</v>
      </c>
      <c r="H18" s="48">
        <v>323659209</v>
      </c>
      <c r="I18" s="25">
        <f t="shared" si="0"/>
        <v>21293.011372600424</v>
      </c>
      <c r="J18" s="26">
        <f t="shared" si="1"/>
        <v>533.3393113210124</v>
      </c>
      <c r="K18" s="2"/>
    </row>
    <row r="19" spans="1:11" ht="23.25" customHeight="1">
      <c r="A19" s="31"/>
      <c r="B19" s="32" t="s">
        <v>26</v>
      </c>
      <c r="C19" s="52">
        <v>-60475854</v>
      </c>
      <c r="D19" s="52">
        <v>13482583</v>
      </c>
      <c r="E19" s="52">
        <v>180259439</v>
      </c>
      <c r="F19" s="53">
        <v>79306847</v>
      </c>
      <c r="G19" s="54">
        <v>17282042</v>
      </c>
      <c r="H19" s="55">
        <v>42202818</v>
      </c>
      <c r="I19" s="33">
        <f t="shared" si="0"/>
        <v>-56.00405313588044</v>
      </c>
      <c r="J19" s="34">
        <f t="shared" si="1"/>
        <v>-38.366833818075904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753276229</v>
      </c>
      <c r="E23" s="43">
        <v>1298237751</v>
      </c>
      <c r="F23" s="43">
        <v>793522600</v>
      </c>
      <c r="G23" s="44">
        <v>174159</v>
      </c>
      <c r="H23" s="45">
        <v>246171</v>
      </c>
      <c r="I23" s="38">
        <f t="shared" si="0"/>
        <v>-38.876943041536926</v>
      </c>
      <c r="J23" s="23">
        <f t="shared" si="1"/>
        <v>-94.25494462979287</v>
      </c>
      <c r="K23" s="2"/>
    </row>
    <row r="24" spans="1:11" ht="12.75">
      <c r="A24" s="9"/>
      <c r="B24" s="21" t="s">
        <v>30</v>
      </c>
      <c r="C24" s="43">
        <v>43999951</v>
      </c>
      <c r="D24" s="43">
        <v>8450909</v>
      </c>
      <c r="E24" s="43">
        <v>1039882562</v>
      </c>
      <c r="F24" s="43">
        <v>51715354</v>
      </c>
      <c r="G24" s="44">
        <v>46722618</v>
      </c>
      <c r="H24" s="45">
        <v>31012057</v>
      </c>
      <c r="I24" s="38">
        <f t="shared" si="0"/>
        <v>-95.02680822913925</v>
      </c>
      <c r="J24" s="23">
        <f t="shared" si="1"/>
        <v>-68.98902463359231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43999951</v>
      </c>
      <c r="D26" s="46">
        <v>761727138</v>
      </c>
      <c r="E26" s="46">
        <v>2338120313</v>
      </c>
      <c r="F26" s="46">
        <v>845237954</v>
      </c>
      <c r="G26" s="47">
        <v>46896777</v>
      </c>
      <c r="H26" s="48">
        <v>31258228</v>
      </c>
      <c r="I26" s="25">
        <f t="shared" si="0"/>
        <v>-63.84968090390992</v>
      </c>
      <c r="J26" s="26">
        <f t="shared" si="1"/>
        <v>-76.26627897366005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11951101</v>
      </c>
      <c r="D28" s="43">
        <v>0</v>
      </c>
      <c r="E28" s="43">
        <v>408094150</v>
      </c>
      <c r="F28" s="43">
        <v>13665126</v>
      </c>
      <c r="G28" s="44">
        <v>12000000</v>
      </c>
      <c r="H28" s="45">
        <v>12576000</v>
      </c>
      <c r="I28" s="38">
        <f t="shared" si="0"/>
        <v>-96.65147711624878</v>
      </c>
      <c r="J28" s="23">
        <f t="shared" si="1"/>
        <v>-68.648327068921</v>
      </c>
      <c r="K28" s="2"/>
    </row>
    <row r="29" spans="1:11" ht="12.75">
      <c r="A29" s="9"/>
      <c r="B29" s="21" t="s">
        <v>35</v>
      </c>
      <c r="C29" s="43">
        <v>3509566</v>
      </c>
      <c r="D29" s="43">
        <v>751090940</v>
      </c>
      <c r="E29" s="43">
        <v>157554677</v>
      </c>
      <c r="F29" s="43">
        <v>792400942</v>
      </c>
      <c r="G29" s="44">
        <v>5184000</v>
      </c>
      <c r="H29" s="45">
        <v>7138845</v>
      </c>
      <c r="I29" s="38">
        <f t="shared" si="0"/>
        <v>402.93711179389487</v>
      </c>
      <c r="J29" s="23">
        <f t="shared" si="1"/>
        <v>-64.3495060971181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5599434</v>
      </c>
      <c r="D31" s="43">
        <v>0</v>
      </c>
      <c r="E31" s="43">
        <v>975261555</v>
      </c>
      <c r="F31" s="43">
        <v>7131295</v>
      </c>
      <c r="G31" s="44">
        <v>26895393</v>
      </c>
      <c r="H31" s="45">
        <v>8199149</v>
      </c>
      <c r="I31" s="38">
        <f t="shared" si="0"/>
        <v>-99.26878128606228</v>
      </c>
      <c r="J31" s="23">
        <f t="shared" si="1"/>
        <v>-79.66632436374341</v>
      </c>
      <c r="K31" s="2"/>
    </row>
    <row r="32" spans="1:11" ht="12.75">
      <c r="A32" s="9"/>
      <c r="B32" s="21" t="s">
        <v>31</v>
      </c>
      <c r="C32" s="43">
        <v>22939850</v>
      </c>
      <c r="D32" s="43">
        <v>10636198</v>
      </c>
      <c r="E32" s="43">
        <v>797209931</v>
      </c>
      <c r="F32" s="43">
        <v>32040591</v>
      </c>
      <c r="G32" s="44">
        <v>2817384</v>
      </c>
      <c r="H32" s="45">
        <v>3344234</v>
      </c>
      <c r="I32" s="38">
        <f t="shared" si="0"/>
        <v>-95.98090919918559</v>
      </c>
      <c r="J32" s="23">
        <f t="shared" si="1"/>
        <v>-83.87221769676694</v>
      </c>
      <c r="K32" s="2"/>
    </row>
    <row r="33" spans="1:11" ht="13.5" thickBot="1">
      <c r="A33" s="9"/>
      <c r="B33" s="39" t="s">
        <v>38</v>
      </c>
      <c r="C33" s="59">
        <v>43999951</v>
      </c>
      <c r="D33" s="59">
        <v>761727138</v>
      </c>
      <c r="E33" s="59">
        <v>2338120313</v>
      </c>
      <c r="F33" s="59">
        <v>845237954</v>
      </c>
      <c r="G33" s="60">
        <v>46896777</v>
      </c>
      <c r="H33" s="61">
        <v>31258228</v>
      </c>
      <c r="I33" s="40">
        <f t="shared" si="0"/>
        <v>-63.84968090390992</v>
      </c>
      <c r="J33" s="41">
        <f t="shared" si="1"/>
        <v>-76.26627897366005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-8026293</v>
      </c>
      <c r="D8" s="43">
        <v>5374763</v>
      </c>
      <c r="E8" s="43">
        <v>7842223</v>
      </c>
      <c r="F8" s="43">
        <v>8301805</v>
      </c>
      <c r="G8" s="44">
        <v>8799913</v>
      </c>
      <c r="H8" s="45">
        <v>9327716</v>
      </c>
      <c r="I8" s="22">
        <f>IF($E8=0,0,(($F8/$E8)-1)*100)</f>
        <v>5.860353626771397</v>
      </c>
      <c r="J8" s="23">
        <f>IF($E8=0,0,((($H8/$E8)^(1/3))-1)*100)</f>
        <v>5.952703416114424</v>
      </c>
      <c r="K8" s="2"/>
    </row>
    <row r="9" spans="1:11" ht="12.75">
      <c r="A9" s="5"/>
      <c r="B9" s="21" t="s">
        <v>17</v>
      </c>
      <c r="C9" s="43">
        <v>-58644388</v>
      </c>
      <c r="D9" s="43">
        <v>44274369</v>
      </c>
      <c r="E9" s="43">
        <v>47406754</v>
      </c>
      <c r="F9" s="43">
        <v>53711911</v>
      </c>
      <c r="G9" s="44">
        <v>56934626</v>
      </c>
      <c r="H9" s="45">
        <v>60350705</v>
      </c>
      <c r="I9" s="22">
        <f>IF($E9=0,0,(($F9/$E9)-1)*100)</f>
        <v>13.3001238599884</v>
      </c>
      <c r="J9" s="23">
        <f>IF($E9=0,0,((($H9/$E9)^(1/3))-1)*100)</f>
        <v>8.379558131293606</v>
      </c>
      <c r="K9" s="2"/>
    </row>
    <row r="10" spans="1:11" ht="12.75">
      <c r="A10" s="5"/>
      <c r="B10" s="21" t="s">
        <v>18</v>
      </c>
      <c r="C10" s="43">
        <v>-142266071</v>
      </c>
      <c r="D10" s="43">
        <v>80700358</v>
      </c>
      <c r="E10" s="43">
        <v>58463052</v>
      </c>
      <c r="F10" s="43">
        <v>83847634</v>
      </c>
      <c r="G10" s="44">
        <v>88878512</v>
      </c>
      <c r="H10" s="45">
        <v>94211247</v>
      </c>
      <c r="I10" s="22">
        <f aca="true" t="shared" si="0" ref="I10:I33">IF($E10=0,0,(($F10/$E10)-1)*100)</f>
        <v>43.41987140869759</v>
      </c>
      <c r="J10" s="23">
        <f aca="true" t="shared" si="1" ref="J10:J33">IF($E10=0,0,((($H10/$E10)^(1/3))-1)*100)</f>
        <v>17.239445645202032</v>
      </c>
      <c r="K10" s="2"/>
    </row>
    <row r="11" spans="1:11" ht="12.75">
      <c r="A11" s="9"/>
      <c r="B11" s="24" t="s">
        <v>19</v>
      </c>
      <c r="C11" s="46">
        <v>-208936752</v>
      </c>
      <c r="D11" s="46">
        <v>130349490</v>
      </c>
      <c r="E11" s="46">
        <v>113712029</v>
      </c>
      <c r="F11" s="46">
        <v>145861350</v>
      </c>
      <c r="G11" s="47">
        <v>154613051</v>
      </c>
      <c r="H11" s="48">
        <v>163889668</v>
      </c>
      <c r="I11" s="25">
        <f t="shared" si="0"/>
        <v>28.27257703756214</v>
      </c>
      <c r="J11" s="26">
        <f t="shared" si="1"/>
        <v>12.957495739931947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49854184</v>
      </c>
      <c r="D13" s="43">
        <v>44721343</v>
      </c>
      <c r="E13" s="43">
        <v>41550094</v>
      </c>
      <c r="F13" s="43">
        <v>50802364</v>
      </c>
      <c r="G13" s="44">
        <v>53850510</v>
      </c>
      <c r="H13" s="45">
        <v>57081544</v>
      </c>
      <c r="I13" s="22">
        <f t="shared" si="0"/>
        <v>22.2677474568409</v>
      </c>
      <c r="J13" s="23">
        <f t="shared" si="1"/>
        <v>11.166662452177633</v>
      </c>
      <c r="K13" s="2"/>
    </row>
    <row r="14" spans="1:11" ht="12.75">
      <c r="A14" s="5"/>
      <c r="B14" s="21" t="s">
        <v>22</v>
      </c>
      <c r="C14" s="43">
        <v>1089000</v>
      </c>
      <c r="D14" s="43">
        <v>28437000</v>
      </c>
      <c r="E14" s="43">
        <v>0</v>
      </c>
      <c r="F14" s="43">
        <v>17378741</v>
      </c>
      <c r="G14" s="44">
        <v>19462149</v>
      </c>
      <c r="H14" s="45">
        <v>20629879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27000000</v>
      </c>
      <c r="D16" s="43">
        <v>40292830</v>
      </c>
      <c r="E16" s="43">
        <v>29054529</v>
      </c>
      <c r="F16" s="43">
        <v>39000000</v>
      </c>
      <c r="G16" s="44">
        <v>43460000</v>
      </c>
      <c r="H16" s="45">
        <v>46067600</v>
      </c>
      <c r="I16" s="22">
        <f t="shared" si="0"/>
        <v>34.230363878898196</v>
      </c>
      <c r="J16" s="23">
        <f t="shared" si="1"/>
        <v>16.60770535386089</v>
      </c>
      <c r="K16" s="2"/>
    </row>
    <row r="17" spans="1:11" ht="12.75">
      <c r="A17" s="5"/>
      <c r="B17" s="21" t="s">
        <v>24</v>
      </c>
      <c r="C17" s="43">
        <v>44221864</v>
      </c>
      <c r="D17" s="43">
        <v>35087114</v>
      </c>
      <c r="E17" s="43">
        <v>57102294</v>
      </c>
      <c r="F17" s="43">
        <v>38650951</v>
      </c>
      <c r="G17" s="44">
        <v>37481550</v>
      </c>
      <c r="H17" s="45">
        <v>39730448</v>
      </c>
      <c r="I17" s="29">
        <f t="shared" si="0"/>
        <v>-32.312787643872944</v>
      </c>
      <c r="J17" s="30">
        <f t="shared" si="1"/>
        <v>-11.388524374922849</v>
      </c>
      <c r="K17" s="2"/>
    </row>
    <row r="18" spans="1:11" ht="12.75">
      <c r="A18" s="5"/>
      <c r="B18" s="24" t="s">
        <v>25</v>
      </c>
      <c r="C18" s="46">
        <v>122165048</v>
      </c>
      <c r="D18" s="46">
        <v>148538287</v>
      </c>
      <c r="E18" s="46">
        <v>127706917</v>
      </c>
      <c r="F18" s="46">
        <v>145832056</v>
      </c>
      <c r="G18" s="47">
        <v>154254209</v>
      </c>
      <c r="H18" s="48">
        <v>163509471</v>
      </c>
      <c r="I18" s="25">
        <f t="shared" si="0"/>
        <v>14.192762166516015</v>
      </c>
      <c r="J18" s="26">
        <f t="shared" si="1"/>
        <v>8.586582326775272</v>
      </c>
      <c r="K18" s="2"/>
    </row>
    <row r="19" spans="1:11" ht="23.25" customHeight="1">
      <c r="A19" s="31"/>
      <c r="B19" s="32" t="s">
        <v>26</v>
      </c>
      <c r="C19" s="52">
        <v>-331101800</v>
      </c>
      <c r="D19" s="52">
        <v>-18188797</v>
      </c>
      <c r="E19" s="52">
        <v>-13994888</v>
      </c>
      <c r="F19" s="53">
        <v>29294</v>
      </c>
      <c r="G19" s="54">
        <v>358842</v>
      </c>
      <c r="H19" s="55">
        <v>380197</v>
      </c>
      <c r="I19" s="33">
        <f t="shared" si="0"/>
        <v>-100.20931928858595</v>
      </c>
      <c r="J19" s="34">
        <f t="shared" si="1"/>
        <v>-130.0616688309268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201746316</v>
      </c>
      <c r="D24" s="43">
        <v>202243985</v>
      </c>
      <c r="E24" s="43">
        <v>172775594</v>
      </c>
      <c r="F24" s="43">
        <v>102646500</v>
      </c>
      <c r="G24" s="44">
        <v>108805289</v>
      </c>
      <c r="H24" s="45">
        <v>115333609</v>
      </c>
      <c r="I24" s="38">
        <f t="shared" si="0"/>
        <v>-40.58969926041753</v>
      </c>
      <c r="J24" s="23">
        <f t="shared" si="1"/>
        <v>-12.60407919576746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201746316</v>
      </c>
      <c r="D26" s="46">
        <v>202243985</v>
      </c>
      <c r="E26" s="46">
        <v>172775594</v>
      </c>
      <c r="F26" s="46">
        <v>102646500</v>
      </c>
      <c r="G26" s="47">
        <v>108805289</v>
      </c>
      <c r="H26" s="48">
        <v>115333609</v>
      </c>
      <c r="I26" s="25">
        <f t="shared" si="0"/>
        <v>-40.58969926041753</v>
      </c>
      <c r="J26" s="26">
        <f t="shared" si="1"/>
        <v>-12.60407919576746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140337100</v>
      </c>
      <c r="D28" s="43">
        <v>140337100</v>
      </c>
      <c r="E28" s="43">
        <v>154509338</v>
      </c>
      <c r="F28" s="43">
        <v>88729291</v>
      </c>
      <c r="G28" s="44">
        <v>94053048</v>
      </c>
      <c r="H28" s="45">
        <v>99696233</v>
      </c>
      <c r="I28" s="38">
        <f t="shared" si="0"/>
        <v>-42.573509052248994</v>
      </c>
      <c r="J28" s="23">
        <f t="shared" si="1"/>
        <v>-13.587877552288862</v>
      </c>
      <c r="K28" s="2"/>
    </row>
    <row r="29" spans="1:11" ht="12.75">
      <c r="A29" s="9"/>
      <c r="B29" s="21" t="s">
        <v>35</v>
      </c>
      <c r="C29" s="43">
        <v>65000000</v>
      </c>
      <c r="D29" s="43">
        <v>65000000</v>
      </c>
      <c r="E29" s="43">
        <v>3643153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11144265</v>
      </c>
      <c r="D31" s="43">
        <v>11144265</v>
      </c>
      <c r="E31" s="43">
        <v>9014451</v>
      </c>
      <c r="F31" s="43">
        <v>13126895</v>
      </c>
      <c r="G31" s="44">
        <v>13914508</v>
      </c>
      <c r="H31" s="45">
        <v>14749379</v>
      </c>
      <c r="I31" s="38">
        <f t="shared" si="0"/>
        <v>45.62057079238657</v>
      </c>
      <c r="J31" s="23">
        <f t="shared" si="1"/>
        <v>17.836043211632635</v>
      </c>
      <c r="K31" s="2"/>
    </row>
    <row r="32" spans="1:11" ht="12.75">
      <c r="A32" s="9"/>
      <c r="B32" s="21" t="s">
        <v>31</v>
      </c>
      <c r="C32" s="43">
        <v>1443985</v>
      </c>
      <c r="D32" s="43">
        <v>743985</v>
      </c>
      <c r="E32" s="43">
        <v>17227947</v>
      </c>
      <c r="F32" s="43">
        <v>790314</v>
      </c>
      <c r="G32" s="44">
        <v>837733</v>
      </c>
      <c r="H32" s="45">
        <v>887997</v>
      </c>
      <c r="I32" s="38">
        <f t="shared" si="0"/>
        <v>-95.41260487973408</v>
      </c>
      <c r="J32" s="23">
        <f t="shared" si="1"/>
        <v>-62.784317280162114</v>
      </c>
      <c r="K32" s="2"/>
    </row>
    <row r="33" spans="1:11" ht="13.5" thickBot="1">
      <c r="A33" s="9"/>
      <c r="B33" s="39" t="s">
        <v>38</v>
      </c>
      <c r="C33" s="59">
        <v>217925350</v>
      </c>
      <c r="D33" s="59">
        <v>217225350</v>
      </c>
      <c r="E33" s="59">
        <v>184394889</v>
      </c>
      <c r="F33" s="59">
        <v>102646500</v>
      </c>
      <c r="G33" s="60">
        <v>108805289</v>
      </c>
      <c r="H33" s="61">
        <v>115333609</v>
      </c>
      <c r="I33" s="40">
        <f t="shared" si="0"/>
        <v>-44.333326939446785</v>
      </c>
      <c r="J33" s="41">
        <f t="shared" si="1"/>
        <v>-14.479742283511266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15310676</v>
      </c>
      <c r="D8" s="43">
        <v>20510676</v>
      </c>
      <c r="E8" s="43">
        <v>22937569</v>
      </c>
      <c r="F8" s="43">
        <v>21000000</v>
      </c>
      <c r="G8" s="44">
        <v>17121941</v>
      </c>
      <c r="H8" s="45">
        <v>-20690952</v>
      </c>
      <c r="I8" s="22">
        <f>IF($E8=0,0,(($F8/$E8)-1)*100)</f>
        <v>-8.447141891976429</v>
      </c>
      <c r="J8" s="23">
        <f>IF($E8=0,0,((($H8/$E8)^(1/3))-1)*100)</f>
        <v>-196.62237204580757</v>
      </c>
      <c r="K8" s="2"/>
    </row>
    <row r="9" spans="1:11" ht="12.75">
      <c r="A9" s="5"/>
      <c r="B9" s="21" t="s">
        <v>17</v>
      </c>
      <c r="C9" s="43">
        <v>57590292</v>
      </c>
      <c r="D9" s="43">
        <v>55090292</v>
      </c>
      <c r="E9" s="43">
        <v>58291262</v>
      </c>
      <c r="F9" s="43">
        <v>61316750</v>
      </c>
      <c r="G9" s="44">
        <v>64438818</v>
      </c>
      <c r="H9" s="45">
        <v>79027765</v>
      </c>
      <c r="I9" s="22">
        <f>IF($E9=0,0,(($F9/$E9)-1)*100)</f>
        <v>5.1902942159667065</v>
      </c>
      <c r="J9" s="23">
        <f>IF($E9=0,0,((($H9/$E9)^(1/3))-1)*100)</f>
        <v>10.677348782126494</v>
      </c>
      <c r="K9" s="2"/>
    </row>
    <row r="10" spans="1:11" ht="12.75">
      <c r="A10" s="5"/>
      <c r="B10" s="21" t="s">
        <v>18</v>
      </c>
      <c r="C10" s="43">
        <v>52276654</v>
      </c>
      <c r="D10" s="43">
        <v>79524767</v>
      </c>
      <c r="E10" s="43">
        <v>78337825</v>
      </c>
      <c r="F10" s="43">
        <v>85418450</v>
      </c>
      <c r="G10" s="44">
        <v>58480578</v>
      </c>
      <c r="H10" s="45">
        <v>6016255</v>
      </c>
      <c r="I10" s="22">
        <f aca="true" t="shared" si="0" ref="I10:I33">IF($E10=0,0,(($F10/$E10)-1)*100)</f>
        <v>9.03857746880259</v>
      </c>
      <c r="J10" s="23">
        <f aca="true" t="shared" si="1" ref="J10:J33">IF($E10=0,0,((($H10/$E10)^(1/3))-1)*100)</f>
        <v>-57.49386909386595</v>
      </c>
      <c r="K10" s="2"/>
    </row>
    <row r="11" spans="1:11" ht="12.75">
      <c r="A11" s="9"/>
      <c r="B11" s="24" t="s">
        <v>19</v>
      </c>
      <c r="C11" s="46">
        <v>125177622</v>
      </c>
      <c r="D11" s="46">
        <v>155125735</v>
      </c>
      <c r="E11" s="46">
        <v>159566656</v>
      </c>
      <c r="F11" s="46">
        <v>167735200</v>
      </c>
      <c r="G11" s="47">
        <v>140041337</v>
      </c>
      <c r="H11" s="48">
        <v>64353068</v>
      </c>
      <c r="I11" s="25">
        <f t="shared" si="0"/>
        <v>5.119204854427739</v>
      </c>
      <c r="J11" s="26">
        <f t="shared" si="1"/>
        <v>-26.11736586601414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31438728</v>
      </c>
      <c r="D13" s="43">
        <v>66369283</v>
      </c>
      <c r="E13" s="43">
        <v>63055678</v>
      </c>
      <c r="F13" s="43">
        <v>70554664</v>
      </c>
      <c r="G13" s="44">
        <v>35357617</v>
      </c>
      <c r="H13" s="45">
        <v>80454609</v>
      </c>
      <c r="I13" s="22">
        <f t="shared" si="0"/>
        <v>11.892641928297088</v>
      </c>
      <c r="J13" s="23">
        <f t="shared" si="1"/>
        <v>8.461492488473787</v>
      </c>
      <c r="K13" s="2"/>
    </row>
    <row r="14" spans="1:11" ht="12.75">
      <c r="A14" s="5"/>
      <c r="B14" s="21" t="s">
        <v>22</v>
      </c>
      <c r="C14" s="43">
        <v>0</v>
      </c>
      <c r="D14" s="43">
        <v>12900000</v>
      </c>
      <c r="E14" s="43">
        <v>11204578</v>
      </c>
      <c r="F14" s="43">
        <v>0</v>
      </c>
      <c r="G14" s="44">
        <v>12</v>
      </c>
      <c r="H14" s="45">
        <v>48</v>
      </c>
      <c r="I14" s="22">
        <f t="shared" si="0"/>
        <v>-100</v>
      </c>
      <c r="J14" s="23">
        <f t="shared" si="1"/>
        <v>-98.37589073311497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6170000</v>
      </c>
      <c r="D16" s="43">
        <v>38440000</v>
      </c>
      <c r="E16" s="43">
        <v>41810962</v>
      </c>
      <c r="F16" s="43">
        <v>40672800</v>
      </c>
      <c r="G16" s="44">
        <v>6907231</v>
      </c>
      <c r="H16" s="45">
        <v>48689348</v>
      </c>
      <c r="I16" s="22">
        <f t="shared" si="0"/>
        <v>-2.7221617144326915</v>
      </c>
      <c r="J16" s="23">
        <f t="shared" si="1"/>
        <v>5.207798497305816</v>
      </c>
      <c r="K16" s="2"/>
    </row>
    <row r="17" spans="1:11" ht="12.75">
      <c r="A17" s="5"/>
      <c r="B17" s="21" t="s">
        <v>24</v>
      </c>
      <c r="C17" s="43">
        <v>52460264</v>
      </c>
      <c r="D17" s="43">
        <v>95173535</v>
      </c>
      <c r="E17" s="43">
        <v>45041642</v>
      </c>
      <c r="F17" s="43">
        <v>40898755</v>
      </c>
      <c r="G17" s="44">
        <v>58998282</v>
      </c>
      <c r="H17" s="45">
        <v>44021961</v>
      </c>
      <c r="I17" s="29">
        <f t="shared" si="0"/>
        <v>-9.197904019573711</v>
      </c>
      <c r="J17" s="30">
        <f t="shared" si="1"/>
        <v>-0.7603881969350024</v>
      </c>
      <c r="K17" s="2"/>
    </row>
    <row r="18" spans="1:11" ht="12.75">
      <c r="A18" s="5"/>
      <c r="B18" s="24" t="s">
        <v>25</v>
      </c>
      <c r="C18" s="46">
        <v>90068992</v>
      </c>
      <c r="D18" s="46">
        <v>212882818</v>
      </c>
      <c r="E18" s="46">
        <v>161112860</v>
      </c>
      <c r="F18" s="46">
        <v>152126219</v>
      </c>
      <c r="G18" s="47">
        <v>101263142</v>
      </c>
      <c r="H18" s="48">
        <v>173165966</v>
      </c>
      <c r="I18" s="25">
        <f t="shared" si="0"/>
        <v>-5.577854554875383</v>
      </c>
      <c r="J18" s="26">
        <f t="shared" si="1"/>
        <v>2.433995021755675</v>
      </c>
      <c r="K18" s="2"/>
    </row>
    <row r="19" spans="1:11" ht="23.25" customHeight="1">
      <c r="A19" s="31"/>
      <c r="B19" s="32" t="s">
        <v>26</v>
      </c>
      <c r="C19" s="52">
        <v>35108630</v>
      </c>
      <c r="D19" s="52">
        <v>-57757083</v>
      </c>
      <c r="E19" s="52">
        <v>-1546204</v>
      </c>
      <c r="F19" s="53">
        <v>15608981</v>
      </c>
      <c r="G19" s="54">
        <v>38778195</v>
      </c>
      <c r="H19" s="55">
        <v>-108812898</v>
      </c>
      <c r="I19" s="33">
        <f t="shared" si="0"/>
        <v>-1109.5033384986716</v>
      </c>
      <c r="J19" s="34">
        <f t="shared" si="1"/>
        <v>312.86163505797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24211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0</v>
      </c>
      <c r="E26" s="46">
        <v>24211</v>
      </c>
      <c r="F26" s="46">
        <v>0</v>
      </c>
      <c r="G26" s="47">
        <v>0</v>
      </c>
      <c r="H26" s="48">
        <v>0</v>
      </c>
      <c r="I26" s="25">
        <f t="shared" si="0"/>
        <v>-100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25000</v>
      </c>
      <c r="D28" s="43">
        <v>20000</v>
      </c>
      <c r="E28" s="43">
        <v>0</v>
      </c>
      <c r="F28" s="43">
        <v>30000</v>
      </c>
      <c r="G28" s="44">
        <v>27981</v>
      </c>
      <c r="H28" s="45">
        <v>36399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345000</v>
      </c>
      <c r="D32" s="43">
        <v>1393000</v>
      </c>
      <c r="E32" s="43">
        <v>1289587</v>
      </c>
      <c r="F32" s="43">
        <v>5372580</v>
      </c>
      <c r="G32" s="44">
        <v>399973</v>
      </c>
      <c r="H32" s="45">
        <v>2639398</v>
      </c>
      <c r="I32" s="38">
        <f t="shared" si="0"/>
        <v>316.6124503426291</v>
      </c>
      <c r="J32" s="23">
        <f t="shared" si="1"/>
        <v>26.96521300370005</v>
      </c>
      <c r="K32" s="2"/>
    </row>
    <row r="33" spans="1:11" ht="13.5" thickBot="1">
      <c r="A33" s="9"/>
      <c r="B33" s="39" t="s">
        <v>38</v>
      </c>
      <c r="C33" s="59">
        <v>370000</v>
      </c>
      <c r="D33" s="59">
        <v>1413000</v>
      </c>
      <c r="E33" s="59">
        <v>1289587</v>
      </c>
      <c r="F33" s="59">
        <v>5402580</v>
      </c>
      <c r="G33" s="60">
        <v>427954</v>
      </c>
      <c r="H33" s="61">
        <v>2675797</v>
      </c>
      <c r="I33" s="40">
        <f t="shared" si="0"/>
        <v>318.9387765230264</v>
      </c>
      <c r="J33" s="41">
        <f t="shared" si="1"/>
        <v>27.546194475961027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2020-11-03T18:31:05Z</dcterms:created>
  <dcterms:modified xsi:type="dcterms:W3CDTF">2020-11-03T18:31:52Z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